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0" yWindow="-15" windowWidth="10845" windowHeight="10095" tabRatio="783" activeTab="1"/>
  </bookViews>
  <sheets>
    <sheet name="Περιεχομενα" sheetId="1" r:id="rId1"/>
    <sheet name="B1 Προβλέψεις" sheetId="2" r:id="rId2"/>
    <sheet name="Β2 Υλοποίηση ΠΥ" sheetId="3" r:id="rId3"/>
    <sheet name="Β3 Δάνεια" sheetId="6" r:id="rId4"/>
    <sheet name="Β4 Καθυστ Οφειλές" sheetId="5" r:id="rId5"/>
    <sheet name="Β5 Δεσμεύσεις" sheetId="7" r:id="rId6"/>
    <sheet name="ΒΠ-Έσοδα" sheetId="8" r:id="rId7"/>
    <sheet name="ΒΠ-Δαπάνες" sheetId="10" r:id="rId8"/>
    <sheet name="Lists" sheetId="4" r:id="rId9"/>
  </sheets>
  <definedNames>
    <definedName name="budget" localSheetId="8">Lists!$A$19:$A$20</definedName>
    <definedName name="Budget">Lists!$A$19:$A$20</definedName>
    <definedName name="Months">Lists!$A$3:$A$14</definedName>
    <definedName name="_xlnm.Print_Titles" localSheetId="1">'B1 Προβλέψεις'!$1:$7</definedName>
    <definedName name="_xlnm.Print_Titles" localSheetId="2">'Β2 Υλοποίηση ΠΥ'!$1:$7</definedName>
    <definedName name="_xlnm.Print_Titles" localSheetId="7">'ΒΠ-Δαπάνες'!$1:$7</definedName>
    <definedName name="_xlnm.Print_Titles" localSheetId="6">'ΒΠ-Έσοδα'!$1:$7</definedName>
    <definedName name="Προϋπολογισμός">Lists!$A$19:$A$20</definedName>
  </definedNames>
  <calcPr calcId="125725" iterateCount="1"/>
</workbook>
</file>

<file path=xl/calcChain.xml><?xml version="1.0" encoding="utf-8"?>
<calcChain xmlns="http://schemas.openxmlformats.org/spreadsheetml/2006/main">
  <c r="E60" i="2"/>
  <c r="F60"/>
  <c r="G60"/>
  <c r="H60"/>
  <c r="I60"/>
  <c r="R65" i="3"/>
  <c r="H65"/>
  <c r="G65"/>
  <c r="G180" i="10" l="1"/>
  <c r="G179"/>
  <c r="I51" i="2" l="1"/>
  <c r="H51"/>
  <c r="G51"/>
  <c r="F51"/>
  <c r="E51"/>
  <c r="M37"/>
  <c r="L37"/>
  <c r="K37"/>
  <c r="J37"/>
  <c r="M38"/>
  <c r="L38"/>
  <c r="K38"/>
  <c r="J38"/>
  <c r="I41"/>
  <c r="H41"/>
  <c r="G41"/>
  <c r="F41"/>
  <c r="E41"/>
  <c r="I40"/>
  <c r="I39"/>
  <c r="I38"/>
  <c r="I37"/>
  <c r="Q49" i="3" l="1"/>
  <c r="P49"/>
  <c r="O49"/>
  <c r="N49"/>
  <c r="M49"/>
  <c r="L49"/>
  <c r="K49"/>
  <c r="J49"/>
  <c r="I49"/>
  <c r="H49"/>
  <c r="G49"/>
  <c r="F49"/>
  <c r="D49"/>
  <c r="O40"/>
  <c r="Q40"/>
  <c r="P40"/>
  <c r="N40"/>
  <c r="M40"/>
  <c r="L40"/>
  <c r="K40"/>
  <c r="J40"/>
  <c r="I40"/>
  <c r="H40"/>
  <c r="G40"/>
  <c r="F40"/>
  <c r="R40" s="1"/>
  <c r="D40"/>
  <c r="D40" i="2" s="1"/>
  <c r="Q39" i="3"/>
  <c r="P39"/>
  <c r="O39"/>
  <c r="N39"/>
  <c r="M39"/>
  <c r="L39"/>
  <c r="K39"/>
  <c r="J39"/>
  <c r="I39"/>
  <c r="H39"/>
  <c r="G39"/>
  <c r="F39"/>
  <c r="R39" s="1"/>
  <c r="D39"/>
  <c r="Q31"/>
  <c r="Q30"/>
  <c r="Q29"/>
  <c r="P31"/>
  <c r="P30"/>
  <c r="P29"/>
  <c r="O31"/>
  <c r="O30"/>
  <c r="O29"/>
  <c r="N31"/>
  <c r="N30"/>
  <c r="N29"/>
  <c r="M31"/>
  <c r="M30"/>
  <c r="M29"/>
  <c r="L31"/>
  <c r="L30"/>
  <c r="L29"/>
  <c r="K31"/>
  <c r="K30"/>
  <c r="K29"/>
  <c r="J31"/>
  <c r="J30"/>
  <c r="J29"/>
  <c r="I31"/>
  <c r="I30"/>
  <c r="I29"/>
  <c r="H31"/>
  <c r="H30"/>
  <c r="H29"/>
  <c r="G31"/>
  <c r="G30"/>
  <c r="G29"/>
  <c r="F31"/>
  <c r="F30"/>
  <c r="F29"/>
  <c r="D31"/>
  <c r="D30"/>
  <c r="D29"/>
  <c r="S213" i="10"/>
  <c r="S212"/>
  <c r="S208"/>
  <c r="S209" s="1"/>
  <c r="S207"/>
  <c r="S214"/>
  <c r="R214"/>
  <c r="Q214"/>
  <c r="P214"/>
  <c r="O214"/>
  <c r="N214"/>
  <c r="M214"/>
  <c r="L214"/>
  <c r="K214"/>
  <c r="J214"/>
  <c r="I214"/>
  <c r="H214"/>
  <c r="G214"/>
  <c r="R209"/>
  <c r="Q209"/>
  <c r="P209"/>
  <c r="O209"/>
  <c r="N209"/>
  <c r="M209"/>
  <c r="L209"/>
  <c r="K209"/>
  <c r="J209"/>
  <c r="I209"/>
  <c r="H209"/>
  <c r="G209"/>
  <c r="E209"/>
  <c r="E214"/>
  <c r="E204"/>
  <c r="G204"/>
  <c r="H204"/>
  <c r="I204"/>
  <c r="J204"/>
  <c r="K204"/>
  <c r="L204"/>
  <c r="M204"/>
  <c r="N204"/>
  <c r="O204"/>
  <c r="P204"/>
  <c r="Q204"/>
  <c r="R204"/>
  <c r="S204"/>
  <c r="S203"/>
  <c r="S202"/>
  <c r="S196"/>
  <c r="S197"/>
  <c r="S17"/>
  <c r="S25"/>
  <c r="S35"/>
  <c r="S61"/>
  <c r="S77"/>
  <c r="S91"/>
  <c r="S93"/>
  <c r="S94"/>
  <c r="S189"/>
  <c r="S190" s="1"/>
  <c r="S188"/>
  <c r="S201"/>
  <c r="S200"/>
  <c r="S199"/>
  <c r="S198"/>
  <c r="R190"/>
  <c r="Q190"/>
  <c r="P190"/>
  <c r="O190"/>
  <c r="N190"/>
  <c r="M190"/>
  <c r="L190"/>
  <c r="K190"/>
  <c r="J190"/>
  <c r="I190"/>
  <c r="H190"/>
  <c r="G190"/>
  <c r="E190"/>
  <c r="R36" l="1"/>
  <c r="Q36"/>
  <c r="P36"/>
  <c r="O36"/>
  <c r="N36"/>
  <c r="M36"/>
  <c r="L36"/>
  <c r="K36"/>
  <c r="J36"/>
  <c r="I36"/>
  <c r="H36"/>
  <c r="G36"/>
  <c r="E36"/>
  <c r="L33" i="6" l="1"/>
  <c r="K33"/>
  <c r="I29" i="2" l="1"/>
  <c r="I30"/>
  <c r="D31"/>
  <c r="D30"/>
  <c r="D29"/>
  <c r="S185" i="10"/>
  <c r="S186"/>
  <c r="S187"/>
  <c r="S184"/>
  <c r="S180"/>
  <c r="S179"/>
  <c r="S171"/>
  <c r="S172"/>
  <c r="S173"/>
  <c r="S174"/>
  <c r="S175"/>
  <c r="S170"/>
  <c r="S164"/>
  <c r="S165"/>
  <c r="S166"/>
  <c r="S163"/>
  <c r="S157"/>
  <c r="S158"/>
  <c r="S159"/>
  <c r="S156"/>
  <c r="S148"/>
  <c r="S149"/>
  <c r="S150"/>
  <c r="S151"/>
  <c r="S152"/>
  <c r="S147"/>
  <c r="S140"/>
  <c r="S141"/>
  <c r="S139"/>
  <c r="S131"/>
  <c r="S132"/>
  <c r="S133"/>
  <c r="S134"/>
  <c r="S135"/>
  <c r="S130"/>
  <c r="S122"/>
  <c r="S123"/>
  <c r="S121"/>
  <c r="S114"/>
  <c r="S115"/>
  <c r="S116"/>
  <c r="S117"/>
  <c r="S113"/>
  <c r="S106"/>
  <c r="S107"/>
  <c r="S108"/>
  <c r="S109"/>
  <c r="S105"/>
  <c r="S83"/>
  <c r="S84"/>
  <c r="S85"/>
  <c r="S86"/>
  <c r="S87"/>
  <c r="S88"/>
  <c r="S89"/>
  <c r="S90"/>
  <c r="S92"/>
  <c r="S95"/>
  <c r="S96"/>
  <c r="S97"/>
  <c r="S98"/>
  <c r="S99"/>
  <c r="S100"/>
  <c r="S101"/>
  <c r="S82"/>
  <c r="S58"/>
  <c r="S59"/>
  <c r="S60"/>
  <c r="S62"/>
  <c r="S63"/>
  <c r="S64"/>
  <c r="S65"/>
  <c r="S66"/>
  <c r="S67"/>
  <c r="S68"/>
  <c r="S69"/>
  <c r="S70"/>
  <c r="S71"/>
  <c r="S72"/>
  <c r="S73"/>
  <c r="S74"/>
  <c r="S75"/>
  <c r="S76"/>
  <c r="S78"/>
  <c r="S57"/>
  <c r="S53"/>
  <c r="S52"/>
  <c r="S45"/>
  <c r="S39"/>
  <c r="S40"/>
  <c r="S41"/>
  <c r="S38"/>
  <c r="S33"/>
  <c r="S34"/>
  <c r="S32"/>
  <c r="S36" s="1"/>
  <c r="S12"/>
  <c r="S13"/>
  <c r="S14"/>
  <c r="S15"/>
  <c r="S16"/>
  <c r="S18"/>
  <c r="S19"/>
  <c r="S20"/>
  <c r="S21"/>
  <c r="S22"/>
  <c r="S23"/>
  <c r="S24"/>
  <c r="S26"/>
  <c r="S27"/>
  <c r="S28"/>
  <c r="S11"/>
  <c r="S112" i="8"/>
  <c r="S54"/>
  <c r="S42"/>
  <c r="S20"/>
  <c r="S21"/>
  <c r="S22"/>
  <c r="S23"/>
  <c r="S24"/>
  <c r="S25"/>
  <c r="S26"/>
  <c r="S17"/>
  <c r="S18"/>
  <c r="K48" i="2"/>
  <c r="K60" s="1"/>
  <c r="L48"/>
  <c r="L60" s="1"/>
  <c r="M48"/>
  <c r="M60" s="1"/>
  <c r="K50"/>
  <c r="L50"/>
  <c r="M50"/>
  <c r="J48"/>
  <c r="J50"/>
  <c r="D50"/>
  <c r="D48"/>
  <c r="N38"/>
  <c r="I43"/>
  <c r="I44"/>
  <c r="I45"/>
  <c r="I46"/>
  <c r="I48"/>
  <c r="I49"/>
  <c r="I50"/>
  <c r="N37"/>
  <c r="O37" s="1"/>
  <c r="D49"/>
  <c r="K41" i="3"/>
  <c r="K51" s="1"/>
  <c r="M41"/>
  <c r="M51" s="1"/>
  <c r="Q41"/>
  <c r="Q51" s="1"/>
  <c r="F41"/>
  <c r="F51" s="1"/>
  <c r="D39" i="2"/>
  <c r="D41" s="1"/>
  <c r="N48" l="1"/>
  <c r="N60" s="1"/>
  <c r="J60"/>
  <c r="O38"/>
  <c r="O48"/>
  <c r="N50"/>
  <c r="O50" s="1"/>
  <c r="G41" i="3"/>
  <c r="G51" s="1"/>
  <c r="R30"/>
  <c r="M29" i="2"/>
  <c r="K29"/>
  <c r="L30"/>
  <c r="L31"/>
  <c r="R41" i="3"/>
  <c r="P41"/>
  <c r="P51" s="1"/>
  <c r="N41"/>
  <c r="N51" s="1"/>
  <c r="J41"/>
  <c r="J51" s="1"/>
  <c r="H41"/>
  <c r="H51" s="1"/>
  <c r="J49" i="2"/>
  <c r="J29"/>
  <c r="L29"/>
  <c r="M30"/>
  <c r="K30"/>
  <c r="J31"/>
  <c r="M31"/>
  <c r="K31"/>
  <c r="R29" i="3"/>
  <c r="J30" i="2"/>
  <c r="M39"/>
  <c r="K39"/>
  <c r="K41" s="1"/>
  <c r="L40"/>
  <c r="M49"/>
  <c r="K49"/>
  <c r="J40"/>
  <c r="L39"/>
  <c r="L41" s="1"/>
  <c r="M40"/>
  <c r="K40"/>
  <c r="L49"/>
  <c r="D41" i="3"/>
  <c r="D51" s="1"/>
  <c r="O41"/>
  <c r="O51" s="1"/>
  <c r="I41"/>
  <c r="I51" s="1"/>
  <c r="L41"/>
  <c r="L51" s="1"/>
  <c r="J39" i="2"/>
  <c r="J41" s="1"/>
  <c r="R49" i="3"/>
  <c r="R51" s="1"/>
  <c r="F10"/>
  <c r="F11"/>
  <c r="F12"/>
  <c r="F13"/>
  <c r="F14"/>
  <c r="F15"/>
  <c r="F16"/>
  <c r="F17"/>
  <c r="R61"/>
  <c r="R59"/>
  <c r="H59"/>
  <c r="G59"/>
  <c r="M41" i="2" l="1"/>
  <c r="N40"/>
  <c r="O40" s="1"/>
  <c r="N49"/>
  <c r="O49" s="1"/>
  <c r="N30"/>
  <c r="O30" s="1"/>
  <c r="N29"/>
  <c r="O29" s="1"/>
  <c r="N39"/>
  <c r="D60" i="3"/>
  <c r="O39" i="2" l="1"/>
  <c r="N41"/>
  <c r="A34" i="3"/>
  <c r="O41" i="2" l="1"/>
  <c r="H46" i="10"/>
  <c r="I46"/>
  <c r="J46"/>
  <c r="K46"/>
  <c r="L46"/>
  <c r="M46"/>
  <c r="N46"/>
  <c r="O46"/>
  <c r="P46"/>
  <c r="Q46"/>
  <c r="R46"/>
  <c r="S46"/>
  <c r="G46"/>
  <c r="E46"/>
  <c r="H42"/>
  <c r="I42"/>
  <c r="J42"/>
  <c r="K42"/>
  <c r="L42"/>
  <c r="M42"/>
  <c r="N42"/>
  <c r="O42"/>
  <c r="P42"/>
  <c r="Q42"/>
  <c r="R42"/>
  <c r="S42"/>
  <c r="G42"/>
  <c r="E42"/>
  <c r="H1" i="3" l="1"/>
  <c r="R54" l="1"/>
  <c r="J54" i="2"/>
  <c r="E54" s="1"/>
  <c r="J59"/>
  <c r="E59" s="1"/>
  <c r="J65"/>
  <c r="D68"/>
  <c r="D67"/>
  <c r="D66"/>
  <c r="D65"/>
  <c r="D61"/>
  <c r="D59"/>
  <c r="D54"/>
  <c r="D46"/>
  <c r="D45"/>
  <c r="D44"/>
  <c r="D43"/>
  <c r="D51" s="1"/>
  <c r="I68"/>
  <c r="I67"/>
  <c r="I66"/>
  <c r="I61"/>
  <c r="N61"/>
  <c r="I59"/>
  <c r="R68" i="3"/>
  <c r="R67"/>
  <c r="R66"/>
  <c r="R50"/>
  <c r="R48"/>
  <c r="R46"/>
  <c r="R45"/>
  <c r="R44"/>
  <c r="R43"/>
  <c r="S181" i="10"/>
  <c r="S176"/>
  <c r="S167"/>
  <c r="S160"/>
  <c r="S153"/>
  <c r="S142"/>
  <c r="S136"/>
  <c r="S124"/>
  <c r="S118"/>
  <c r="S110"/>
  <c r="S102"/>
  <c r="S79"/>
  <c r="S54"/>
  <c r="S29"/>
  <c r="R181"/>
  <c r="Q28" i="3" s="1"/>
  <c r="R176" i="10"/>
  <c r="Q27" i="3" s="1"/>
  <c r="R167" i="10"/>
  <c r="Q26" i="3" s="1"/>
  <c r="R160" i="10"/>
  <c r="Q25" i="3" s="1"/>
  <c r="R153" i="10"/>
  <c r="Q24" i="3" s="1"/>
  <c r="R142" i="10"/>
  <c r="R136"/>
  <c r="R124"/>
  <c r="R118"/>
  <c r="R110"/>
  <c r="R102"/>
  <c r="R79"/>
  <c r="R54"/>
  <c r="R29"/>
  <c r="Q181"/>
  <c r="P28" i="3" s="1"/>
  <c r="Q176" i="10"/>
  <c r="P27" i="3" s="1"/>
  <c r="Q167" i="10"/>
  <c r="P26" i="3" s="1"/>
  <c r="Q160" i="10"/>
  <c r="P25" i="3" s="1"/>
  <c r="Q153" i="10"/>
  <c r="P24" i="3" s="1"/>
  <c r="Q142" i="10"/>
  <c r="Q136"/>
  <c r="Q124"/>
  <c r="Q118"/>
  <c r="Q110"/>
  <c r="Q102"/>
  <c r="Q79"/>
  <c r="Q54"/>
  <c r="Q29"/>
  <c r="P181"/>
  <c r="O28" i="3" s="1"/>
  <c r="P176" i="10"/>
  <c r="O27" i="3" s="1"/>
  <c r="P167" i="10"/>
  <c r="O26" i="3" s="1"/>
  <c r="P160" i="10"/>
  <c r="O25" i="3" s="1"/>
  <c r="P153" i="10"/>
  <c r="O24" i="3" s="1"/>
  <c r="P142" i="10"/>
  <c r="P136"/>
  <c r="P124"/>
  <c r="P118"/>
  <c r="P110"/>
  <c r="P102"/>
  <c r="P79"/>
  <c r="P54"/>
  <c r="P29"/>
  <c r="O181"/>
  <c r="N28" i="3" s="1"/>
  <c r="O176" i="10"/>
  <c r="N27" i="3" s="1"/>
  <c r="O167" i="10"/>
  <c r="N26" i="3" s="1"/>
  <c r="O160" i="10"/>
  <c r="N25" i="3" s="1"/>
  <c r="O153" i="10"/>
  <c r="N24" i="3" s="1"/>
  <c r="O142" i="10"/>
  <c r="O136"/>
  <c r="O124"/>
  <c r="O118"/>
  <c r="O110"/>
  <c r="O102"/>
  <c r="O79"/>
  <c r="O54"/>
  <c r="O29"/>
  <c r="N181"/>
  <c r="M28" i="3" s="1"/>
  <c r="N176" i="10"/>
  <c r="M27" i="3" s="1"/>
  <c r="N167" i="10"/>
  <c r="M26" i="3" s="1"/>
  <c r="N160" i="10"/>
  <c r="M25" i="3" s="1"/>
  <c r="N153" i="10"/>
  <c r="M24" i="3" s="1"/>
  <c r="N142" i="10"/>
  <c r="N136"/>
  <c r="N124"/>
  <c r="N118"/>
  <c r="N110"/>
  <c r="N102"/>
  <c r="N79"/>
  <c r="N54"/>
  <c r="N29"/>
  <c r="M181"/>
  <c r="L28" i="3" s="1"/>
  <c r="M176" i="10"/>
  <c r="L27" i="3" s="1"/>
  <c r="M167" i="10"/>
  <c r="L26" i="3" s="1"/>
  <c r="M160" i="10"/>
  <c r="L25" i="3" s="1"/>
  <c r="M153" i="10"/>
  <c r="L24" i="3" s="1"/>
  <c r="M142" i="10"/>
  <c r="M136"/>
  <c r="M124"/>
  <c r="M118"/>
  <c r="M110"/>
  <c r="M102"/>
  <c r="M79"/>
  <c r="M54"/>
  <c r="M29"/>
  <c r="L181"/>
  <c r="K28" i="3" s="1"/>
  <c r="L176" i="10"/>
  <c r="K27" i="3" s="1"/>
  <c r="L167" i="10"/>
  <c r="K26" i="3" s="1"/>
  <c r="L160" i="10"/>
  <c r="K25" i="3" s="1"/>
  <c r="L153" i="10"/>
  <c r="K24" i="3" s="1"/>
  <c r="L142" i="10"/>
  <c r="L136"/>
  <c r="L124"/>
  <c r="L118"/>
  <c r="L110"/>
  <c r="L102"/>
  <c r="L79"/>
  <c r="L54"/>
  <c r="L29"/>
  <c r="K181"/>
  <c r="J28" i="3" s="1"/>
  <c r="K176" i="10"/>
  <c r="J27" i="3" s="1"/>
  <c r="K167" i="10"/>
  <c r="J26" i="3" s="1"/>
  <c r="K160" i="10"/>
  <c r="J25" i="3" s="1"/>
  <c r="K153" i="10"/>
  <c r="J24" i="3" s="1"/>
  <c r="K142" i="10"/>
  <c r="K136"/>
  <c r="K124"/>
  <c r="K118"/>
  <c r="K110"/>
  <c r="K102"/>
  <c r="K79"/>
  <c r="K54"/>
  <c r="K29"/>
  <c r="J181"/>
  <c r="I28" i="3" s="1"/>
  <c r="J176" i="10"/>
  <c r="I27" i="3" s="1"/>
  <c r="J167" i="10"/>
  <c r="I26" i="3" s="1"/>
  <c r="J160" i="10"/>
  <c r="I25" i="3" s="1"/>
  <c r="J153" i="10"/>
  <c r="I24" i="3" s="1"/>
  <c r="J142" i="10"/>
  <c r="J136"/>
  <c r="J124"/>
  <c r="J118"/>
  <c r="J110"/>
  <c r="J102"/>
  <c r="J79"/>
  <c r="J54"/>
  <c r="J29"/>
  <c r="I181"/>
  <c r="H28" i="3" s="1"/>
  <c r="I176" i="10"/>
  <c r="H27" i="3" s="1"/>
  <c r="I167" i="10"/>
  <c r="H26" i="3" s="1"/>
  <c r="I160" i="10"/>
  <c r="H25" i="3" s="1"/>
  <c r="I153" i="10"/>
  <c r="H24" i="3" s="1"/>
  <c r="I142" i="10"/>
  <c r="I136"/>
  <c r="I124"/>
  <c r="I118"/>
  <c r="I110"/>
  <c r="I102"/>
  <c r="I79"/>
  <c r="I54"/>
  <c r="I29"/>
  <c r="H181"/>
  <c r="G28" i="3" s="1"/>
  <c r="H176" i="10"/>
  <c r="G27" i="3" s="1"/>
  <c r="H167" i="10"/>
  <c r="G26" i="3" s="1"/>
  <c r="H160" i="10"/>
  <c r="G25" i="3" s="1"/>
  <c r="H153" i="10"/>
  <c r="G24" i="3" s="1"/>
  <c r="H142" i="10"/>
  <c r="H136"/>
  <c r="H124"/>
  <c r="H118"/>
  <c r="H110"/>
  <c r="H102"/>
  <c r="H79"/>
  <c r="H54"/>
  <c r="H29"/>
  <c r="R31" i="3"/>
  <c r="G181" i="10"/>
  <c r="F28" i="3" s="1"/>
  <c r="G176" i="10"/>
  <c r="F27" i="3" s="1"/>
  <c r="G167" i="10"/>
  <c r="F26" i="3" s="1"/>
  <c r="G160" i="10"/>
  <c r="F25" i="3" s="1"/>
  <c r="G153" i="10"/>
  <c r="F24" i="3" s="1"/>
  <c r="G142" i="10"/>
  <c r="G136"/>
  <c r="G124"/>
  <c r="G118"/>
  <c r="G110"/>
  <c r="G102"/>
  <c r="G79"/>
  <c r="G54"/>
  <c r="G29"/>
  <c r="E181"/>
  <c r="E176"/>
  <c r="E167"/>
  <c r="D26" i="3" s="1"/>
  <c r="D26" i="2" s="1"/>
  <c r="E160" i="10"/>
  <c r="D25" i="3" s="1"/>
  <c r="D25" i="2" s="1"/>
  <c r="E153" i="10"/>
  <c r="D24" i="3" s="1"/>
  <c r="D24" i="2" s="1"/>
  <c r="E142" i="10"/>
  <c r="E136"/>
  <c r="E124"/>
  <c r="E118"/>
  <c r="E110"/>
  <c r="E102"/>
  <c r="E79"/>
  <c r="E54"/>
  <c r="E29"/>
  <c r="N65" i="2" l="1"/>
  <c r="E65"/>
  <c r="I65" s="1"/>
  <c r="I69" s="1"/>
  <c r="N59"/>
  <c r="R24" i="3"/>
  <c r="R26"/>
  <c r="K27" i="2"/>
  <c r="L28"/>
  <c r="M27"/>
  <c r="R25" i="3"/>
  <c r="K28" i="2"/>
  <c r="L27"/>
  <c r="M28"/>
  <c r="R28" i="3"/>
  <c r="J28" i="2"/>
  <c r="R27" i="3"/>
  <c r="J27" i="2"/>
  <c r="D28" i="3"/>
  <c r="G126" i="10"/>
  <c r="I126"/>
  <c r="K126"/>
  <c r="M126"/>
  <c r="L22" i="3" s="1"/>
  <c r="O126" i="10"/>
  <c r="S126"/>
  <c r="D27" i="3"/>
  <c r="E126" i="10"/>
  <c r="H126"/>
  <c r="J126"/>
  <c r="L126"/>
  <c r="K22" i="3" s="1"/>
  <c r="N126" i="10"/>
  <c r="M22" i="3" s="1"/>
  <c r="P126" i="10"/>
  <c r="O22" i="3" s="1"/>
  <c r="R126" i="10"/>
  <c r="Q126"/>
  <c r="P22" i="3" s="1"/>
  <c r="D22"/>
  <c r="D22" i="2" s="1"/>
  <c r="G48" i="10"/>
  <c r="F21" i="3" s="1"/>
  <c r="F22"/>
  <c r="G22"/>
  <c r="I48" i="10"/>
  <c r="H22" i="3"/>
  <c r="J48" i="10"/>
  <c r="K48"/>
  <c r="J22" i="3"/>
  <c r="L48" i="10"/>
  <c r="M48"/>
  <c r="S48"/>
  <c r="E48"/>
  <c r="H48"/>
  <c r="N48"/>
  <c r="O48"/>
  <c r="N22" i="3"/>
  <c r="P48" i="10"/>
  <c r="Q48"/>
  <c r="R48"/>
  <c r="S144"/>
  <c r="Q22" i="3"/>
  <c r="E144" i="10"/>
  <c r="D23" i="3" s="1"/>
  <c r="D23" i="2" s="1"/>
  <c r="G144" i="10"/>
  <c r="F23" i="3" s="1"/>
  <c r="H144" i="10"/>
  <c r="G23" i="3" s="1"/>
  <c r="I144" i="10"/>
  <c r="H23" i="3" s="1"/>
  <c r="J144" i="10"/>
  <c r="I23" i="3" s="1"/>
  <c r="K144" i="10"/>
  <c r="J23" i="3" s="1"/>
  <c r="L144" i="10"/>
  <c r="K23" i="3" s="1"/>
  <c r="M144" i="10"/>
  <c r="L23" i="3" s="1"/>
  <c r="N144" i="10"/>
  <c r="M23" i="3" s="1"/>
  <c r="O144" i="10"/>
  <c r="N23" i="3" s="1"/>
  <c r="P144" i="10"/>
  <c r="O23" i="3" s="1"/>
  <c r="Q144" i="10"/>
  <c r="P23" i="3" s="1"/>
  <c r="R144" i="10"/>
  <c r="Q23" i="3" s="1"/>
  <c r="I22"/>
  <c r="H21"/>
  <c r="K21"/>
  <c r="L21"/>
  <c r="N21"/>
  <c r="N28" i="2" l="1"/>
  <c r="D27"/>
  <c r="D28"/>
  <c r="S192" i="10"/>
  <c r="L192"/>
  <c r="O21" i="3"/>
  <c r="P192" i="10"/>
  <c r="M21" i="3"/>
  <c r="N192" i="10"/>
  <c r="D21" i="3"/>
  <c r="D21" i="2" s="1"/>
  <c r="E192" i="10"/>
  <c r="I21" i="3"/>
  <c r="J192" i="10"/>
  <c r="Q192"/>
  <c r="K192"/>
  <c r="P21" i="3"/>
  <c r="J21"/>
  <c r="M192" i="10"/>
  <c r="I192"/>
  <c r="Q21" i="3"/>
  <c r="R192" i="10"/>
  <c r="G21" i="3"/>
  <c r="H192" i="10"/>
  <c r="O192"/>
  <c r="G192"/>
  <c r="R23" i="3"/>
  <c r="R22"/>
  <c r="B2" i="10"/>
  <c r="I1"/>
  <c r="F1"/>
  <c r="B1"/>
  <c r="H28" i="2" l="1"/>
  <c r="F28"/>
  <c r="G28"/>
  <c r="E28"/>
  <c r="I28" s="1"/>
  <c r="R21" i="3"/>
  <c r="I31" i="2"/>
  <c r="I27"/>
  <c r="I26"/>
  <c r="I25"/>
  <c r="I24"/>
  <c r="I23"/>
  <c r="I22"/>
  <c r="I21"/>
  <c r="I54"/>
  <c r="N54"/>
  <c r="M68"/>
  <c r="L68"/>
  <c r="K68"/>
  <c r="J68"/>
  <c r="M67"/>
  <c r="L67"/>
  <c r="K67"/>
  <c r="J67"/>
  <c r="M66"/>
  <c r="L66"/>
  <c r="K66"/>
  <c r="J66"/>
  <c r="M46"/>
  <c r="L46"/>
  <c r="K46"/>
  <c r="J46"/>
  <c r="M45"/>
  <c r="L45"/>
  <c r="K45"/>
  <c r="J45"/>
  <c r="M44"/>
  <c r="L44"/>
  <c r="K44"/>
  <c r="J44"/>
  <c r="M43"/>
  <c r="M51" s="1"/>
  <c r="L43"/>
  <c r="L51" s="1"/>
  <c r="K43"/>
  <c r="K51" s="1"/>
  <c r="J43"/>
  <c r="J51" s="1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I17"/>
  <c r="I16"/>
  <c r="I15"/>
  <c r="I14"/>
  <c r="I13"/>
  <c r="I12"/>
  <c r="I11"/>
  <c r="I10"/>
  <c r="I9"/>
  <c r="I18" s="1"/>
  <c r="S113" i="8"/>
  <c r="S111"/>
  <c r="S110"/>
  <c r="S114" s="1"/>
  <c r="S106"/>
  <c r="S105"/>
  <c r="S104"/>
  <c r="S103"/>
  <c r="S99"/>
  <c r="S98"/>
  <c r="S97"/>
  <c r="S96"/>
  <c r="S95"/>
  <c r="S94"/>
  <c r="S93"/>
  <c r="S89"/>
  <c r="S88"/>
  <c r="S87"/>
  <c r="S86"/>
  <c r="S82"/>
  <c r="S81"/>
  <c r="R114"/>
  <c r="Q17" i="3" s="1"/>
  <c r="R107" i="8"/>
  <c r="Q16" i="3" s="1"/>
  <c r="R100" i="8"/>
  <c r="Q15" i="3" s="1"/>
  <c r="R90" i="8"/>
  <c r="Q14" i="3" s="1"/>
  <c r="R83" i="8"/>
  <c r="Q13" i="3" s="1"/>
  <c r="R78" i="8"/>
  <c r="Q114"/>
  <c r="P17" i="3" s="1"/>
  <c r="Q107" i="8"/>
  <c r="P16" i="3" s="1"/>
  <c r="Q100" i="8"/>
  <c r="P15" i="3" s="1"/>
  <c r="Q90" i="8"/>
  <c r="P14" i="3" s="1"/>
  <c r="Q83" i="8"/>
  <c r="P13" i="3" s="1"/>
  <c r="Q78" i="8"/>
  <c r="P114"/>
  <c r="O17" i="3" s="1"/>
  <c r="P107" i="8"/>
  <c r="O16" i="3" s="1"/>
  <c r="M16" i="2" s="1"/>
  <c r="P100" i="8"/>
  <c r="O15" i="3" s="1"/>
  <c r="P90" i="8"/>
  <c r="O14" i="3" s="1"/>
  <c r="M14" i="2" s="1"/>
  <c r="P83" i="8"/>
  <c r="O13" i="3" s="1"/>
  <c r="P78" i="8"/>
  <c r="O114"/>
  <c r="N17" i="3" s="1"/>
  <c r="O107" i="8"/>
  <c r="N16" i="3" s="1"/>
  <c r="O100" i="8"/>
  <c r="N15" i="3" s="1"/>
  <c r="O90" i="8"/>
  <c r="N14" i="3" s="1"/>
  <c r="O83" i="8"/>
  <c r="N13" i="3" s="1"/>
  <c r="O78" i="8"/>
  <c r="N114"/>
  <c r="M17" i="3" s="1"/>
  <c r="N107" i="8"/>
  <c r="M16" i="3" s="1"/>
  <c r="N100" i="8"/>
  <c r="M15" i="3" s="1"/>
  <c r="N90" i="8"/>
  <c r="M14" i="3" s="1"/>
  <c r="N83" i="8"/>
  <c r="M13" i="3" s="1"/>
  <c r="N78" i="8"/>
  <c r="M114"/>
  <c r="L17" i="3" s="1"/>
  <c r="L17" i="2" s="1"/>
  <c r="M107" i="8"/>
  <c r="L16" i="3" s="1"/>
  <c r="M100" i="8"/>
  <c r="L15" i="3" s="1"/>
  <c r="L15" i="2" s="1"/>
  <c r="M90" i="8"/>
  <c r="L14" i="3" s="1"/>
  <c r="M83" i="8"/>
  <c r="L13" i="3" s="1"/>
  <c r="L13" i="2" s="1"/>
  <c r="M78" i="8"/>
  <c r="L114"/>
  <c r="K17" i="3" s="1"/>
  <c r="L107" i="8"/>
  <c r="K16" i="3" s="1"/>
  <c r="L100" i="8"/>
  <c r="K15" i="3" s="1"/>
  <c r="L90" i="8"/>
  <c r="K14" i="3" s="1"/>
  <c r="L83" i="8"/>
  <c r="K13" i="3" s="1"/>
  <c r="L78" i="8"/>
  <c r="K114"/>
  <c r="J17" i="3" s="1"/>
  <c r="K107" i="8"/>
  <c r="J16" i="3" s="1"/>
  <c r="K100" i="8"/>
  <c r="J15" i="3" s="1"/>
  <c r="K90" i="8"/>
  <c r="J14" i="3" s="1"/>
  <c r="K83" i="8"/>
  <c r="J13" i="3" s="1"/>
  <c r="K78" i="8"/>
  <c r="J114"/>
  <c r="I17" i="3" s="1"/>
  <c r="J107" i="8"/>
  <c r="I16" i="3" s="1"/>
  <c r="K16" i="2" s="1"/>
  <c r="J100" i="8"/>
  <c r="I15" i="3" s="1"/>
  <c r="J90" i="8"/>
  <c r="I14" i="3" s="1"/>
  <c r="K14" i="2" s="1"/>
  <c r="J83" i="8"/>
  <c r="I13" i="3" s="1"/>
  <c r="J78" i="8"/>
  <c r="I114"/>
  <c r="H17" i="3" s="1"/>
  <c r="I107" i="8"/>
  <c r="H16" i="3" s="1"/>
  <c r="I100" i="8"/>
  <c r="H15" i="3" s="1"/>
  <c r="I90" i="8"/>
  <c r="H14" i="3" s="1"/>
  <c r="I83" i="8"/>
  <c r="H13" i="3" s="1"/>
  <c r="I78" i="8"/>
  <c r="S77"/>
  <c r="S76"/>
  <c r="S75"/>
  <c r="S74"/>
  <c r="S73"/>
  <c r="S72"/>
  <c r="S71"/>
  <c r="S70"/>
  <c r="S69"/>
  <c r="S67"/>
  <c r="S63"/>
  <c r="S62"/>
  <c r="S61"/>
  <c r="S60"/>
  <c r="S59"/>
  <c r="S58"/>
  <c r="S57"/>
  <c r="S56"/>
  <c r="S55"/>
  <c r="S53"/>
  <c r="S52"/>
  <c r="S51"/>
  <c r="S50"/>
  <c r="S49"/>
  <c r="S48"/>
  <c r="S47"/>
  <c r="S46"/>
  <c r="S45"/>
  <c r="S44"/>
  <c r="S43"/>
  <c r="S41"/>
  <c r="S40"/>
  <c r="S39"/>
  <c r="S38"/>
  <c r="S37"/>
  <c r="S36"/>
  <c r="S35"/>
  <c r="S31"/>
  <c r="S30"/>
  <c r="S29"/>
  <c r="S27"/>
  <c r="S19"/>
  <c r="S16"/>
  <c r="S15"/>
  <c r="S14"/>
  <c r="S13"/>
  <c r="S9"/>
  <c r="S10" s="1"/>
  <c r="R64"/>
  <c r="Q11" i="3" s="1"/>
  <c r="Q64" i="8"/>
  <c r="P11" i="3" s="1"/>
  <c r="P64" i="8"/>
  <c r="O11" i="3" s="1"/>
  <c r="O64" i="8"/>
  <c r="N11" i="3" s="1"/>
  <c r="N64" i="8"/>
  <c r="M11" i="3" s="1"/>
  <c r="M64" i="8"/>
  <c r="L11" i="3" s="1"/>
  <c r="L64" i="8"/>
  <c r="K11" i="3" s="1"/>
  <c r="K64" i="8"/>
  <c r="J11" i="3" s="1"/>
  <c r="J64" i="8"/>
  <c r="I11" i="3" s="1"/>
  <c r="I64" i="8"/>
  <c r="H11" i="3" s="1"/>
  <c r="R32" i="8"/>
  <c r="Q10" i="3" s="1"/>
  <c r="Q32" i="8"/>
  <c r="P10" i="3" s="1"/>
  <c r="P32" i="8"/>
  <c r="O10" i="3" s="1"/>
  <c r="O32" i="8"/>
  <c r="N10" i="3" s="1"/>
  <c r="N32" i="8"/>
  <c r="M10" i="3" s="1"/>
  <c r="M32" i="8"/>
  <c r="L10" i="3" s="1"/>
  <c r="L32" i="8"/>
  <c r="K10" i="3" s="1"/>
  <c r="K32" i="8"/>
  <c r="J10" i="3" s="1"/>
  <c r="J32" i="8"/>
  <c r="I10" i="3" s="1"/>
  <c r="I32" i="8"/>
  <c r="H10" i="3" s="1"/>
  <c r="I1" i="8"/>
  <c r="F1"/>
  <c r="I1" i="7"/>
  <c r="F1"/>
  <c r="I1" i="5"/>
  <c r="F1"/>
  <c r="K1" i="6"/>
  <c r="H1"/>
  <c r="F1" i="3"/>
  <c r="D69"/>
  <c r="D62"/>
  <c r="D32"/>
  <c r="R10" i="8"/>
  <c r="Q9" i="3" s="1"/>
  <c r="Q10" i="8"/>
  <c r="P9" i="3" s="1"/>
  <c r="P10" i="8"/>
  <c r="O9" i="3" s="1"/>
  <c r="O10" i="8"/>
  <c r="N9" i="3" s="1"/>
  <c r="N10" i="8"/>
  <c r="M9" i="3" s="1"/>
  <c r="M10" i="8"/>
  <c r="L9" i="3" s="1"/>
  <c r="L10" i="8"/>
  <c r="K9" i="3" s="1"/>
  <c r="K10" i="8"/>
  <c r="J9" i="3" s="1"/>
  <c r="J10" i="8"/>
  <c r="I9" i="3" s="1"/>
  <c r="I10" i="8"/>
  <c r="H9" i="3" s="1"/>
  <c r="B2" i="8"/>
  <c r="B1"/>
  <c r="H114"/>
  <c r="G17" i="3" s="1"/>
  <c r="G114" i="8"/>
  <c r="E114"/>
  <c r="D17" i="3" s="1"/>
  <c r="D17" i="2" s="1"/>
  <c r="H107" i="8"/>
  <c r="G16" i="3" s="1"/>
  <c r="G107" i="8"/>
  <c r="E107"/>
  <c r="D16" i="3" s="1"/>
  <c r="D16" i="2" s="1"/>
  <c r="H100" i="8"/>
  <c r="G15" i="3" s="1"/>
  <c r="G100" i="8"/>
  <c r="E100"/>
  <c r="D15" i="3" s="1"/>
  <c r="D15" i="2" s="1"/>
  <c r="H90" i="8"/>
  <c r="G14" i="3" s="1"/>
  <c r="G90" i="8"/>
  <c r="E90"/>
  <c r="D14" i="3" s="1"/>
  <c r="D14" i="2" s="1"/>
  <c r="H83" i="8"/>
  <c r="G13" i="3" s="1"/>
  <c r="G83" i="8"/>
  <c r="E83"/>
  <c r="D13" i="3" s="1"/>
  <c r="D13" i="2" s="1"/>
  <c r="H78" i="8"/>
  <c r="G12" i="3" s="1"/>
  <c r="G78" i="8"/>
  <c r="E78"/>
  <c r="D12" i="3" s="1"/>
  <c r="D12" i="2" s="1"/>
  <c r="H64" i="8"/>
  <c r="G11" i="3" s="1"/>
  <c r="G64" i="8"/>
  <c r="E64"/>
  <c r="D11" i="3" s="1"/>
  <c r="D11" i="2" s="1"/>
  <c r="H32" i="8"/>
  <c r="G10" i="3" s="1"/>
  <c r="G32" i="8"/>
  <c r="E32"/>
  <c r="D10" i="3" s="1"/>
  <c r="D10" i="2" s="1"/>
  <c r="H10" i="8"/>
  <c r="G9" i="3" s="1"/>
  <c r="G10" i="8"/>
  <c r="F9" i="3" s="1"/>
  <c r="E10" i="8"/>
  <c r="Q20" i="7"/>
  <c r="P20"/>
  <c r="O20"/>
  <c r="N20"/>
  <c r="M20"/>
  <c r="L20"/>
  <c r="K20"/>
  <c r="J20"/>
  <c r="I20"/>
  <c r="H20"/>
  <c r="G20"/>
  <c r="F20"/>
  <c r="I32" i="2" l="1"/>
  <c r="I34" s="1"/>
  <c r="I55" s="1"/>
  <c r="I56" s="1"/>
  <c r="S83" i="8"/>
  <c r="N43" i="2"/>
  <c r="N44"/>
  <c r="O44" s="1"/>
  <c r="N45"/>
  <c r="O45" s="1"/>
  <c r="N46"/>
  <c r="O46" s="1"/>
  <c r="N66"/>
  <c r="O66" s="1"/>
  <c r="N67"/>
  <c r="O67" s="1"/>
  <c r="N68"/>
  <c r="S64" i="8"/>
  <c r="R11" i="3"/>
  <c r="R13"/>
  <c r="R15"/>
  <c r="R17"/>
  <c r="S32" i="8"/>
  <c r="K10" i="2"/>
  <c r="M10"/>
  <c r="S78" i="8"/>
  <c r="S90"/>
  <c r="S100"/>
  <c r="S107"/>
  <c r="L9" i="2"/>
  <c r="L11"/>
  <c r="E116" i="8"/>
  <c r="H116"/>
  <c r="I116"/>
  <c r="J116"/>
  <c r="K116"/>
  <c r="L116"/>
  <c r="M116"/>
  <c r="N116"/>
  <c r="O116"/>
  <c r="P116"/>
  <c r="Q116"/>
  <c r="R116"/>
  <c r="I12" i="3"/>
  <c r="K12"/>
  <c r="M12"/>
  <c r="O12"/>
  <c r="Q12"/>
  <c r="J9" i="2"/>
  <c r="H12" i="3"/>
  <c r="J12" i="2" s="1"/>
  <c r="J12" i="3"/>
  <c r="L12"/>
  <c r="N12"/>
  <c r="P12"/>
  <c r="R10"/>
  <c r="R14"/>
  <c r="R16"/>
  <c r="K9" i="2"/>
  <c r="K11"/>
  <c r="K13"/>
  <c r="K15"/>
  <c r="K17"/>
  <c r="L10"/>
  <c r="L14"/>
  <c r="L16"/>
  <c r="M9"/>
  <c r="M11"/>
  <c r="M13"/>
  <c r="M15"/>
  <c r="M17"/>
  <c r="J10"/>
  <c r="J11"/>
  <c r="J13"/>
  <c r="J14"/>
  <c r="J15"/>
  <c r="J16"/>
  <c r="J17"/>
  <c r="D9" i="3"/>
  <c r="D9" i="2" s="1"/>
  <c r="N21"/>
  <c r="O21" s="1"/>
  <c r="N22"/>
  <c r="O22" s="1"/>
  <c r="N23"/>
  <c r="O23" s="1"/>
  <c r="N24"/>
  <c r="O24" s="1"/>
  <c r="N25"/>
  <c r="O25" s="1"/>
  <c r="N26"/>
  <c r="O26" s="1"/>
  <c r="N27"/>
  <c r="O27" s="1"/>
  <c r="O28"/>
  <c r="N31"/>
  <c r="O31" s="1"/>
  <c r="S116" i="8"/>
  <c r="G116"/>
  <c r="A2" i="7"/>
  <c r="A1"/>
  <c r="E20"/>
  <c r="D20"/>
  <c r="C20"/>
  <c r="O19" i="5"/>
  <c r="N19"/>
  <c r="M19"/>
  <c r="L19"/>
  <c r="K19"/>
  <c r="J19"/>
  <c r="I19"/>
  <c r="H19"/>
  <c r="G19"/>
  <c r="F19"/>
  <c r="E19"/>
  <c r="D19"/>
  <c r="C19"/>
  <c r="A2"/>
  <c r="A1"/>
  <c r="V19" i="6"/>
  <c r="U19"/>
  <c r="T19"/>
  <c r="S19"/>
  <c r="R19"/>
  <c r="Q19"/>
  <c r="P19"/>
  <c r="O19"/>
  <c r="N19"/>
  <c r="M19"/>
  <c r="L19"/>
  <c r="K19"/>
  <c r="J19"/>
  <c r="B2"/>
  <c r="B1"/>
  <c r="A2" i="3"/>
  <c r="N51" i="2" l="1"/>
  <c r="O43"/>
  <c r="O51"/>
  <c r="R9" i="3"/>
  <c r="N16" i="2"/>
  <c r="O16" s="1"/>
  <c r="L12"/>
  <c r="M12"/>
  <c r="N14"/>
  <c r="O14" s="1"/>
  <c r="N10"/>
  <c r="O10" s="1"/>
  <c r="R12" i="3"/>
  <c r="K12" i="2"/>
  <c r="N9"/>
  <c r="N17"/>
  <c r="O17" s="1"/>
  <c r="N15"/>
  <c r="O15" s="1"/>
  <c r="N13"/>
  <c r="O13" s="1"/>
  <c r="N11"/>
  <c r="O11" s="1"/>
  <c r="D18" i="3"/>
  <c r="D34" s="1"/>
  <c r="D55" s="1"/>
  <c r="D56" s="1"/>
  <c r="N12" i="2" l="1"/>
  <c r="O12" s="1"/>
  <c r="O9"/>
  <c r="N69"/>
  <c r="N62"/>
  <c r="N32"/>
  <c r="R69" i="3"/>
  <c r="R60"/>
  <c r="R62" s="1"/>
  <c r="Q60"/>
  <c r="P60"/>
  <c r="O60"/>
  <c r="N60"/>
  <c r="M60"/>
  <c r="L60"/>
  <c r="K60"/>
  <c r="J60"/>
  <c r="I60"/>
  <c r="H69"/>
  <c r="I65" s="1"/>
  <c r="I69" s="1"/>
  <c r="J65" s="1"/>
  <c r="J69" s="1"/>
  <c r="K65" s="1"/>
  <c r="K69" s="1"/>
  <c r="L65" s="1"/>
  <c r="L69" s="1"/>
  <c r="M65" s="1"/>
  <c r="M69" s="1"/>
  <c r="N65" s="1"/>
  <c r="N69" s="1"/>
  <c r="O65" s="1"/>
  <c r="O69" s="1"/>
  <c r="P65" s="1"/>
  <c r="P69" s="1"/>
  <c r="Q65" s="1"/>
  <c r="Q69" s="1"/>
  <c r="H60"/>
  <c r="H62" s="1"/>
  <c r="I59" s="1"/>
  <c r="G69"/>
  <c r="G60"/>
  <c r="G62" s="1"/>
  <c r="R32"/>
  <c r="Q32"/>
  <c r="P32"/>
  <c r="O32"/>
  <c r="N32"/>
  <c r="M32"/>
  <c r="L32"/>
  <c r="K32"/>
  <c r="J32"/>
  <c r="I32"/>
  <c r="H32"/>
  <c r="G32"/>
  <c r="R18"/>
  <c r="Q18"/>
  <c r="P18"/>
  <c r="P34" s="1"/>
  <c r="P55" s="1"/>
  <c r="O18"/>
  <c r="O34" s="1"/>
  <c r="O55" s="1"/>
  <c r="N18"/>
  <c r="N34" s="1"/>
  <c r="N55" s="1"/>
  <c r="M18"/>
  <c r="M34" s="1"/>
  <c r="M55" s="1"/>
  <c r="L18"/>
  <c r="L34" s="1"/>
  <c r="L55" s="1"/>
  <c r="K18"/>
  <c r="K34" s="1"/>
  <c r="K55" s="1"/>
  <c r="J18"/>
  <c r="I18"/>
  <c r="I34" s="1"/>
  <c r="I55" s="1"/>
  <c r="H18"/>
  <c r="G18"/>
  <c r="G34" s="1"/>
  <c r="G55" s="1"/>
  <c r="Q34" l="1"/>
  <c r="Q55" s="1"/>
  <c r="I62"/>
  <c r="J59" s="1"/>
  <c r="J62"/>
  <c r="K59" s="1"/>
  <c r="K62" s="1"/>
  <c r="L59" s="1"/>
  <c r="L62" s="1"/>
  <c r="M59" s="1"/>
  <c r="M62" s="1"/>
  <c r="N59" s="1"/>
  <c r="N62" s="1"/>
  <c r="O59" s="1"/>
  <c r="O62" s="1"/>
  <c r="P59" s="1"/>
  <c r="P62" s="1"/>
  <c r="Q59" s="1"/>
  <c r="Q62" s="1"/>
  <c r="N18" i="2"/>
  <c r="R34" i="3"/>
  <c r="R55" s="1"/>
  <c r="R56" s="1"/>
  <c r="J34"/>
  <c r="J55" s="1"/>
  <c r="H34"/>
  <c r="H55" s="1"/>
  <c r="A1"/>
  <c r="F69"/>
  <c r="F60"/>
  <c r="F62" s="1"/>
  <c r="F32"/>
  <c r="F18"/>
  <c r="A10"/>
  <c r="A11" s="1"/>
  <c r="A12" s="1"/>
  <c r="A13" s="1"/>
  <c r="A14" s="1"/>
  <c r="A15" s="1"/>
  <c r="A16" s="1"/>
  <c r="A17" s="1"/>
  <c r="A18" s="1"/>
  <c r="A21" s="1"/>
  <c r="A22" s="1"/>
  <c r="A23" s="1"/>
  <c r="A24" s="1"/>
  <c r="A25" s="1"/>
  <c r="A26" s="1"/>
  <c r="A27" s="1"/>
  <c r="A28" s="1"/>
  <c r="J62" i="2"/>
  <c r="K59" s="1"/>
  <c r="E62"/>
  <c r="F59" s="1"/>
  <c r="D60"/>
  <c r="D62" s="1"/>
  <c r="N55" l="1"/>
  <c r="N34"/>
  <c r="F62"/>
  <c r="G59" s="1"/>
  <c r="G62" s="1"/>
  <c r="H59" s="1"/>
  <c r="H62" s="1"/>
  <c r="K62"/>
  <c r="L59" s="1"/>
  <c r="L62" s="1"/>
  <c r="M59" s="1"/>
  <c r="M62" s="1"/>
  <c r="F34" i="3"/>
  <c r="F55" s="1"/>
  <c r="F56" s="1"/>
  <c r="G54" s="1"/>
  <c r="G56" s="1"/>
  <c r="H54" s="1"/>
  <c r="H56" s="1"/>
  <c r="I54" s="1"/>
  <c r="I56" s="1"/>
  <c r="J54" s="1"/>
  <c r="J56" s="1"/>
  <c r="K54" s="1"/>
  <c r="K56" s="1"/>
  <c r="L54" s="1"/>
  <c r="L56" s="1"/>
  <c r="M54" s="1"/>
  <c r="M56" s="1"/>
  <c r="N54" s="1"/>
  <c r="N56" s="1"/>
  <c r="O54" s="1"/>
  <c r="O56" s="1"/>
  <c r="P54" s="1"/>
  <c r="P56" s="1"/>
  <c r="Q54" s="1"/>
  <c r="Q56" s="1"/>
  <c r="J69" i="2"/>
  <c r="K65" s="1"/>
  <c r="K69" s="1"/>
  <c r="L65" s="1"/>
  <c r="L69" s="1"/>
  <c r="M65" s="1"/>
  <c r="M69" s="1"/>
  <c r="E69"/>
  <c r="F65" s="1"/>
  <c r="F69" s="1"/>
  <c r="G65" s="1"/>
  <c r="G69" s="1"/>
  <c r="H65" s="1"/>
  <c r="H69" s="1"/>
  <c r="M32" l="1"/>
  <c r="L32"/>
  <c r="K32"/>
  <c r="J32"/>
  <c r="H32"/>
  <c r="G32"/>
  <c r="F32"/>
  <c r="E32"/>
  <c r="M18"/>
  <c r="L18"/>
  <c r="K18"/>
  <c r="J18"/>
  <c r="H18"/>
  <c r="H34" s="1"/>
  <c r="H55" s="1"/>
  <c r="G18"/>
  <c r="G34" s="1"/>
  <c r="G55" s="1"/>
  <c r="F18"/>
  <c r="F34" s="1"/>
  <c r="F55" s="1"/>
  <c r="E18"/>
  <c r="E34" s="1"/>
  <c r="E55" s="1"/>
  <c r="E56" s="1"/>
  <c r="F54" s="1"/>
  <c r="F56" l="1"/>
  <c r="G54" s="1"/>
  <c r="G56" s="1"/>
  <c r="H54" s="1"/>
  <c r="H56" s="1"/>
  <c r="K34"/>
  <c r="K55" s="1"/>
  <c r="L34"/>
  <c r="L55" s="1"/>
  <c r="M34"/>
  <c r="M55" s="1"/>
  <c r="J34"/>
  <c r="J55" s="1"/>
  <c r="J56" s="1"/>
  <c r="K54" s="1"/>
  <c r="D69"/>
  <c r="D32"/>
  <c r="O32" s="1"/>
  <c r="A10"/>
  <c r="A11" s="1"/>
  <c r="A12" s="1"/>
  <c r="A13" s="1"/>
  <c r="A14" s="1"/>
  <c r="A15" s="1"/>
  <c r="A16" s="1"/>
  <c r="A17" s="1"/>
  <c r="A18" s="1"/>
  <c r="A21" s="1"/>
  <c r="A22" s="1"/>
  <c r="A23" s="1"/>
  <c r="A24" s="1"/>
  <c r="A25" s="1"/>
  <c r="A26" s="1"/>
  <c r="A28" s="1"/>
  <c r="A34" s="1"/>
  <c r="D18"/>
  <c r="K56" l="1"/>
  <c r="L54" s="1"/>
  <c r="L56" s="1"/>
  <c r="M54" s="1"/>
  <c r="M56" s="1"/>
  <c r="N56" s="1"/>
  <c r="D34"/>
  <c r="D55" s="1"/>
  <c r="D56" s="1"/>
  <c r="O18"/>
</calcChain>
</file>

<file path=xl/comments1.xml><?xml version="1.0" encoding="utf-8"?>
<comments xmlns="http://schemas.openxmlformats.org/spreadsheetml/2006/main">
  <authors>
    <author>stanastasiou</author>
    <author>Chloe</author>
  </authors>
  <commentList>
    <comment ref="C13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5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7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8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9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0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1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9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50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60" authorId="1">
      <text>
        <r>
          <rPr>
            <b/>
            <sz val="9"/>
            <color indexed="81"/>
            <rFont val="Tahoma"/>
            <family val="2"/>
            <charset val="161"/>
          </rPr>
          <t>Chloe:</t>
        </r>
        <r>
          <rPr>
            <sz val="9"/>
            <color indexed="81"/>
            <rFont val="Tahoma"/>
            <family val="2"/>
            <charset val="161"/>
          </rPr>
          <t xml:space="preserve">
ειχε λαθος στη φορμουλα</t>
        </r>
      </text>
    </comment>
  </commentList>
</comments>
</file>

<file path=xl/comments2.xml><?xml version="1.0" encoding="utf-8"?>
<comments xmlns="http://schemas.openxmlformats.org/spreadsheetml/2006/main">
  <authors>
    <author>stanastasiou</author>
    <author>Chloe</author>
  </authors>
  <commentList>
    <comment ref="C13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5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7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8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9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0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1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9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50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3.xml><?xml version="1.0" encoding="utf-8"?>
<comments xmlns="http://schemas.openxmlformats.org/spreadsheetml/2006/main">
  <authors>
    <author>Chloe</author>
  </authors>
  <commentList>
    <comment ref="D19" authorId="0">
      <text>
        <r>
          <rPr>
            <sz val="9"/>
            <color indexed="81"/>
            <rFont val="Tahoma"/>
            <family val="2"/>
            <charset val="161"/>
          </rPr>
          <t>Περιλαμβάνει κ άδειες λειτουργίας πρατηρίων πετρελαιοειδών</t>
        </r>
      </text>
    </comment>
    <comment ref="D41" authorId="0">
      <text>
        <r>
          <rPr>
            <sz val="9"/>
            <color indexed="81"/>
            <rFont val="Tahoma"/>
            <family val="2"/>
            <charset val="161"/>
          </rPr>
          <t>Περιλαμβανει Ζωολογικό Κήπο</t>
        </r>
      </text>
    </comment>
    <comment ref="D50" authorId="0">
      <text>
        <r>
          <rPr>
            <sz val="9"/>
            <color indexed="81"/>
            <rFont val="Tahoma"/>
            <family val="2"/>
            <charset val="161"/>
          </rPr>
          <t>από Κοινωνικά/Επιμορφωτικά Προγράμματα</t>
        </r>
      </text>
    </comment>
    <comment ref="D62" authorId="0">
      <text>
        <r>
          <rPr>
            <sz val="9"/>
            <color indexed="81"/>
            <rFont val="Tahoma"/>
            <family val="2"/>
            <charset val="161"/>
          </rPr>
          <t>Εισητήρια</t>
        </r>
      </text>
    </comment>
  </commentList>
</comments>
</file>

<file path=xl/comments4.xml><?xml version="1.0" encoding="utf-8"?>
<comments xmlns="http://schemas.openxmlformats.org/spreadsheetml/2006/main">
  <authors>
    <author>Chloe</author>
    <author>stanastasiou</author>
  </authors>
  <commentList>
    <comment ref="D69" authorId="0">
      <text>
        <r>
          <rPr>
            <sz val="9"/>
            <color indexed="81"/>
            <rFont val="Tahoma"/>
            <family val="2"/>
            <charset val="161"/>
          </rPr>
          <t>Περιλαμβάνει τη συνδρομή στην Ένωση Δήμων</t>
        </r>
      </text>
    </comment>
    <comment ref="D133" authorId="0">
      <text>
        <r>
          <rPr>
            <sz val="9"/>
            <color indexed="81"/>
            <rFont val="Tahoma"/>
            <family val="2"/>
            <charset val="161"/>
          </rPr>
          <t>λειτουργία βιβλιοθήκης, μουσείου, πολιτιστικών  ομίλων κλπ</t>
        </r>
      </text>
    </comment>
    <comment ref="D179" authorId="1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D180" authorId="1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<sst xmlns="http://schemas.openxmlformats.org/spreadsheetml/2006/main" count="746" uniqueCount="437">
  <si>
    <t>Οικονομική Διαχείριση Αρχών Τοπικής Αυτοδιοίκησης</t>
  </si>
  <si>
    <t>Περιεχόμενα</t>
  </si>
  <si>
    <t>Ειδικά Ταμεία</t>
  </si>
  <si>
    <t>Μέρος Β</t>
  </si>
  <si>
    <t>Παρακολούθηση υλοποίησης Προϋπολογισμού</t>
  </si>
  <si>
    <t>Β1</t>
  </si>
  <si>
    <t>Β2</t>
  </si>
  <si>
    <t>€</t>
  </si>
  <si>
    <t xml:space="preserve">ESA </t>
  </si>
  <si>
    <t>D5</t>
  </si>
  <si>
    <t>Άμεση Φορολογία</t>
  </si>
  <si>
    <t>D2</t>
  </si>
  <si>
    <t>Έμμεση Φορολογία</t>
  </si>
  <si>
    <t>GS</t>
  </si>
  <si>
    <t>Έσοδα από παροχή υπηρεσιών/ αγαθών</t>
  </si>
  <si>
    <t>Έσοδα Υδατοπρομήθειας</t>
  </si>
  <si>
    <t>D4</t>
  </si>
  <si>
    <t>Έσοδα από τόκους και μερίσματα</t>
  </si>
  <si>
    <t>D7</t>
  </si>
  <si>
    <t>Πρόστιμα και Επιβαρύνσεις</t>
  </si>
  <si>
    <t>Κρατικές Χορηγίες (τρέχουσες)</t>
  </si>
  <si>
    <t>Άλλες Χορηγίες (τρέχουσες)</t>
  </si>
  <si>
    <t>Άλλα</t>
  </si>
  <si>
    <t>D1</t>
  </si>
  <si>
    <t>Δαπάνες Προσωπικού</t>
  </si>
  <si>
    <t>P2</t>
  </si>
  <si>
    <t xml:space="preserve">Λειτουργικές Δαπάνες </t>
  </si>
  <si>
    <t>Κοινωνικές και Πολιτιστικές Δαπάνες</t>
  </si>
  <si>
    <t>Δαπάνες Υδατοπρομήθειας</t>
  </si>
  <si>
    <t>Τρέχουσες Μεταβιβάσεις</t>
  </si>
  <si>
    <t>P5</t>
  </si>
  <si>
    <t>D9</t>
  </si>
  <si>
    <t>Τόκοι και Τραπεζικές Χρεώσεις</t>
  </si>
  <si>
    <t>Αποπληρωμές Δανείων (χωρίς τόκους)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</si>
  <si>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</si>
  <si>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</si>
  <si>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</si>
  <si>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</si>
  <si>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Αναλήψεις από άλλους λογαριασμούς κ Ειδικά Ταμεία</t>
  </si>
  <si>
    <t>Τραπεζικοί λογαριασμοί που χρησιμοποιούνται για λειτουργικούς σκοπούς</t>
  </si>
  <si>
    <t>Πλέον: Τόκοι Εισπρακτέοι</t>
  </si>
  <si>
    <t>Μείον: Αναλήψεις για έργα κ άλλους σκοπούς</t>
  </si>
  <si>
    <t>Προϋπολογισμός</t>
  </si>
  <si>
    <t>Ιαν-Μαρ</t>
  </si>
  <si>
    <t>Απρ-Ιουν</t>
  </si>
  <si>
    <t>Ιουλ-Σεπ</t>
  </si>
  <si>
    <t>Οκτ-Δεκ</t>
  </si>
  <si>
    <t>Υλοποίηση Προϋπολογισμού 2015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</si>
  <si>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</si>
  <si>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</si>
  <si>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</si>
  <si>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Αρχικό Υπόλοιπο περιόδου</t>
  </si>
  <si>
    <t>Τελικό Υπόλοιπο περιόδου</t>
  </si>
  <si>
    <t>Β2 Υλοποίηση Προϋπολογισμού κατά μήνα</t>
  </si>
  <si>
    <t>Ιαν</t>
  </si>
  <si>
    <t>Πραγματικά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</si>
  <si>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</si>
  <si>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</si>
  <si>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</si>
  <si>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</si>
  <si>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</si>
  <si>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</si>
  <si>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</si>
  <si>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</si>
  <si>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</si>
  <si>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</si>
  <si>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</si>
  <si>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</si>
  <si>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Ιανουάριος</t>
  </si>
  <si>
    <t>Μήνες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</si>
  <si>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</si>
  <si>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</si>
  <si>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</si>
  <si>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</si>
  <si>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</si>
  <si>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</si>
  <si>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</si>
  <si>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</si>
  <si>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</si>
  <si>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</si>
  <si>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</si>
  <si>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</si>
  <si>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Υλοποίηση</t>
  </si>
  <si>
    <t>Τμήμα Αναπτύξεως Υδάτων</t>
  </si>
  <si>
    <t>Άλλες Κυβερνητικές Υπηρεσίες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</si>
  <si>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</si>
  <si>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</si>
  <si>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</si>
  <si>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</si>
  <si>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</si>
  <si>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ΧΥΤΥ</t>
  </si>
  <si>
    <t>Άλλοι πιστωτές</t>
  </si>
  <si>
    <t>Λογιστικό Σχέδιο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</si>
  <si>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</si>
  <si>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</si>
  <si>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</si>
  <si>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</si>
  <si>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</si>
  <si>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</si>
  <si>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</si>
  <si>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</si>
  <si>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λογαριασμού</t>
  </si>
  <si>
    <t>Σύναψης</t>
  </si>
  <si>
    <t>από το Κράτος;</t>
  </si>
  <si>
    <t>NAI/OXI</t>
  </si>
  <si>
    <t>ΣΥΝΟΛΟ</t>
  </si>
  <si>
    <t>Υπόλοιπο Δανείου στις</t>
  </si>
  <si>
    <t>Καθυστερήσεις (κεφάλαιο και τόκοι)</t>
  </si>
  <si>
    <t>Β3 Δάνεια</t>
  </si>
  <si>
    <t>Διευθετήσεις αποπληρωμής ή άλλες διευκρινίσεις</t>
  </si>
  <si>
    <t>Β4 Καθυστερημένες Οφειλές πέραν των 90 ημερών</t>
  </si>
  <si>
    <t>Οφειλές προς:</t>
  </si>
  <si>
    <t>Εισφορές Κοιν. Ασφ. κλπ για μισθοδοσία</t>
  </si>
  <si>
    <t>Οφειλές πέραν των 90 ημερών κατά τις:</t>
  </si>
  <si>
    <t>Περιγραφή Δαπάνης</t>
  </si>
  <si>
    <t xml:space="preserve">Συνολικό ποσό </t>
  </si>
  <si>
    <t>δεσμεύσεων έτους 2015</t>
  </si>
  <si>
    <t>δεσμεύσεων έτους 2016</t>
  </si>
  <si>
    <t>(εάν υπάρχουν)</t>
  </si>
  <si>
    <t>Β5 Δεσμεύσεις που προκύπτουν από συμβάσεις / αποφάσεις</t>
  </si>
  <si>
    <t>δεσμεύσεων έτους 2017</t>
  </si>
  <si>
    <t>(σύμφωνα με Π/Υ)</t>
  </si>
  <si>
    <t>Υπόλοιπο δεσμεύσεων έτους 2015 κατά τις:</t>
  </si>
  <si>
    <t>1</t>
  </si>
  <si>
    <t>Τέλη Ακίνητης Ιδιοκτησίας</t>
  </si>
  <si>
    <t>Επαγγελματικός Φόρος</t>
  </si>
  <si>
    <t>Φόρος Θεάματος</t>
  </si>
  <si>
    <t>Τέλη Διανυκτέρευσης</t>
  </si>
  <si>
    <t>Τέλη Ενοικίου επί ενοικ.ακινήτων</t>
  </si>
  <si>
    <t>Άδειες Επαγγελματικών Υποστατικών</t>
  </si>
  <si>
    <t>Άδειες Οινοπνευματωδών Ποτών</t>
  </si>
  <si>
    <t xml:space="preserve">Άδειες Σκύλων    </t>
  </si>
  <si>
    <t>Άδειες Πλανοδιοπώλησης</t>
  </si>
  <si>
    <t>Άδειες Διαφημίσεων</t>
  </si>
  <si>
    <t>Άδειες Θεαμάτων</t>
  </si>
  <si>
    <t>Άδειες Παροχής Υπηρεσιών/Διευκολύνσεων στην παραλία</t>
  </si>
  <si>
    <t>Άλλες Άδειες</t>
  </si>
  <si>
    <t>Ζυγιστικά Δικαιώματα</t>
  </si>
  <si>
    <t xml:space="preserve">Τέλη Σκυβάλων </t>
  </si>
  <si>
    <t>Δικαιώματα Χρήσης Χώρων Στάθμευσης</t>
  </si>
  <si>
    <t xml:space="preserve">Δικαιώματα Χρήσης Κολυμβητηρίου </t>
  </si>
  <si>
    <t>Δικαιώματα Χρήσης Γηπέδων / Χώρων Πρασίνου</t>
  </si>
  <si>
    <t>Δικαιώματα Ενοικίασης Κρεβατακιών και Ομπρελών</t>
  </si>
  <si>
    <t>Άλλα Δικαιώματα Χρήσης στις Παραλίες</t>
  </si>
  <si>
    <t>Ανάκτηση Εξόδων Κολυμβητηρίου</t>
  </si>
  <si>
    <t>Ανάκτηση Εξόδων από Διάφορες Ζημιές</t>
  </si>
  <si>
    <t>Δικαιώματα Αποκατάστασης Οδών</t>
  </si>
  <si>
    <t>Δικαιώματα Χρήσης Σκυβαλότοπου</t>
  </si>
  <si>
    <t>Δικαιώματα Καθαρισμού Οικοπέδων και Ανοικτών Χώρων</t>
  </si>
  <si>
    <t>Δικαιώματα Παροχής Υπηρεσιών σε άλλους Δήμους/Κ.Σ.</t>
  </si>
  <si>
    <t>Δικαιώματα Παροχής Άλλων Υπηρεσιών</t>
  </si>
  <si>
    <t xml:space="preserve">Ανάκτηση Διαφόρων Εξόδων </t>
  </si>
  <si>
    <t>Ανάκτηση Εξόδων Φώτων Τροχαίας</t>
  </si>
  <si>
    <t>Ενοίκια Αγορών</t>
  </si>
  <si>
    <t>Ενοίκια Περιπτέρων</t>
  </si>
  <si>
    <t>Ενοίκια Άλλων Υποστατικών</t>
  </si>
  <si>
    <t>Έσοδα Γηροκομείου</t>
  </si>
  <si>
    <t>Έσοδα Παιδικού Σταθμού</t>
  </si>
  <si>
    <t>Έσοδα Βιβλιοθήκης</t>
  </si>
  <si>
    <t>Έσοδα Πολιτιστικών και άλλων Εκδηλώσεων</t>
  </si>
  <si>
    <t>Δικαιώματα Χρήσης Θεάτρου</t>
  </si>
  <si>
    <t>Άλλα Έσοδα</t>
  </si>
  <si>
    <t>4</t>
  </si>
  <si>
    <t>Τέλη Κατανάλωσης Νερού</t>
  </si>
  <si>
    <t xml:space="preserve">Εγκαταστάσεις, Επιδιορθώσεις Υδρομετρητών </t>
  </si>
  <si>
    <t>Τέλη Παροχής Νερού σε Οικόπεδα</t>
  </si>
  <si>
    <t>Δικαιώματα Παροχής Νερού σε Οικοδομές</t>
  </si>
  <si>
    <t>Πωλήσεις Υδρομετρητών, Εξαρτημάτων κ.α.</t>
  </si>
  <si>
    <t>Πώληση Νερού</t>
  </si>
  <si>
    <t>Πώληση Φρεατίων Υδατοπρομήθειας</t>
  </si>
  <si>
    <t>Έλεγχος Υδρομετρητών</t>
  </si>
  <si>
    <t>Δικαιώματα Επίβλεψης Τοποθέτησης Κεντρικών Αγωγών</t>
  </si>
  <si>
    <t>Διάφορα Έσοδα Υδατοπρομήθειας</t>
  </si>
  <si>
    <t xml:space="preserve">Τόκοι </t>
  </si>
  <si>
    <t xml:space="preserve">Μερίσματα </t>
  </si>
  <si>
    <t>Εξώδικα Πρόστιμα Τροχαίας</t>
  </si>
  <si>
    <t>Πρόστιμα μέσω Δικαστηρίου</t>
  </si>
  <si>
    <t>Διάφορα άλλα Πρόστιμα/Προσεπιβαρύνσεις</t>
  </si>
  <si>
    <t>Άλλα Έσοδα Αγωγών</t>
  </si>
  <si>
    <t>Τακτική Κρατική Χορηγία</t>
  </si>
  <si>
    <t>Κρατική Χορηγία Επαγγελματικού Φόρου</t>
  </si>
  <si>
    <t>Κρατική Χορηγία για απώλεια Διαπυλίων</t>
  </si>
  <si>
    <t>Χορηγία για Λατομικά Δικαιώματα</t>
  </si>
  <si>
    <t xml:space="preserve">Χορηγία για Πολεοδομικές Άδειες </t>
  </si>
  <si>
    <t>Άλλες Κρατικές Χορηγίες</t>
  </si>
  <si>
    <t>Χορηγίες από ΚΟΑ</t>
  </si>
  <si>
    <t>Χορηγίες από τρίτους</t>
  </si>
  <si>
    <t>…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</si>
  <si>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</si>
  <si>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</si>
  <si>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</si>
  <si>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</si>
  <si>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</si>
  <si>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</si>
  <si>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Βοηθητικοί Πίνακες</t>
  </si>
  <si>
    <t>ΒΠ</t>
  </si>
  <si>
    <t>Μήνας αναφοράς:</t>
  </si>
  <si>
    <t>11</t>
  </si>
  <si>
    <t>11.1</t>
  </si>
  <si>
    <t>ΜΙΣΘΟΙ ΚΑΙ ΗΜΕΡΟΜΙΣΘΙΑ</t>
  </si>
  <si>
    <t>Βασικοί Μισθοί Υπαλλήλων</t>
  </si>
  <si>
    <t>Τιμαριθμικό Επίδομα Υπαλλήλων</t>
  </si>
  <si>
    <t>Υπερωρίες Υπαλλήλων</t>
  </si>
  <si>
    <t>Βασικά Ημερομίσθια Εργατών</t>
  </si>
  <si>
    <t>Τιμαριθμικό Επίδομα Εργατών</t>
  </si>
  <si>
    <t>Υπερωρίες Εργατών</t>
  </si>
  <si>
    <t>Εισφορές στο Ταμείο Κοινωνικών Ασφαλίσεων</t>
  </si>
  <si>
    <t>Εισφορές στο Ταμείο Πλεονάζοντος Προσωπικού</t>
  </si>
  <si>
    <t>Εισφορές στο Ταμείο ΑνΑΔ</t>
  </si>
  <si>
    <t>Εισφορές στο Ταμείο Κοινωνικής Συνοχής</t>
  </si>
  <si>
    <t>Ιατροφαρμακευτική Περίθαλψη Υπαλλήλων κ Εργατών</t>
  </si>
  <si>
    <t>Εισφορές στο Ταμείο Ευημερίας Υπαλλήλων κ Εργατών</t>
  </si>
  <si>
    <t>Ειδικά Επιδόματα</t>
  </si>
  <si>
    <t>Επιδόματα Οδοιπορικών</t>
  </si>
  <si>
    <t>Επιμόρφωση Προσωπικού</t>
  </si>
  <si>
    <t>Στολές Εργατοϋπαλλήλων</t>
  </si>
  <si>
    <t>11.2</t>
  </si>
  <si>
    <t>ΣΥΝΤΑΞΕΙΣ ΚΑΙ ΦΙΛΟΔΩΡΗΜΑΤΑ</t>
  </si>
  <si>
    <t>Εισφορές στο Ταμείο Συντάξεων κ Φιλοδωρημάτων</t>
  </si>
  <si>
    <t>Ταμείο Ιατροφαρμακευτικής Περίθαλψης Συνταξιούχων</t>
  </si>
  <si>
    <t>Σύνολο - Δαπάνες Προσωπικού</t>
  </si>
  <si>
    <t>12</t>
  </si>
  <si>
    <t>Λειτουργικές Δαπάνες</t>
  </si>
  <si>
    <t>12.1</t>
  </si>
  <si>
    <t>ΗΛΕΚΤΡΟΦΩΤΙΣΜΟΣ</t>
  </si>
  <si>
    <t>12.2</t>
  </si>
  <si>
    <t>ΔΙΟΙΚΗΤΙΚΑ ΕΞΟΔΑ</t>
  </si>
  <si>
    <t>Ασφάλιστρα Αστικής Ευθύνης</t>
  </si>
  <si>
    <t>Γραφική Ύλη και Εκτυπωτικά</t>
  </si>
  <si>
    <t>Ελεγκτικά Δικαιώματα</t>
  </si>
  <si>
    <t>Δικαστικά και Δικηγορικά Έξοδα</t>
  </si>
  <si>
    <t>Τηλεφωνικά και Ταχυδρομικά Τέλη</t>
  </si>
  <si>
    <t>Δημοσιεύσεις</t>
  </si>
  <si>
    <t>Αποχετευτικά - Υδατοπρομήθεια</t>
  </si>
  <si>
    <t>Ενοίκια</t>
  </si>
  <si>
    <t>Επαγγελματικές Συνδρομές και Συνεισφορές</t>
  </si>
  <si>
    <t>Έξοδα Φιλοξενίας και Δημοσίων Σχέσεων</t>
  </si>
  <si>
    <t>Εφημερίδες και Περιοδικά</t>
  </si>
  <si>
    <t>Μελέτες</t>
  </si>
  <si>
    <t>Καύσιμα Θερμάνσεων</t>
  </si>
  <si>
    <t>12.3</t>
  </si>
  <si>
    <t>ΑΛΛΑ ΛΕΙΤΟΥΡΓΙΚΑ ΕΞΟΔΑ</t>
  </si>
  <si>
    <t>Επιστροφή Εισπράξεων προηγούμενων χρόνων</t>
  </si>
  <si>
    <t>Εκμίσθωση Μηχανημάτων</t>
  </si>
  <si>
    <t>Καθαρισμός Οικοπέδων και Εκστρατείες Καθαριότητας</t>
  </si>
  <si>
    <t>Αγορές Υλικών Καθαρισμού</t>
  </si>
  <si>
    <t>Δικαιώματα χώρων υγειονομικής ταφής σκυβάλλων</t>
  </si>
  <si>
    <t>Επιδιορθώσεις επίπλων και σκευών</t>
  </si>
  <si>
    <t>Επιδιορθώσεις εργαλείων και εξοπλισμού</t>
  </si>
  <si>
    <t>Δαπάνες Βιοτεχνικής Περιοχής</t>
  </si>
  <si>
    <t>Παροχή υπηρεσιών από τρίτους</t>
  </si>
  <si>
    <t>Σχολικοί Τροχονόμοι</t>
  </si>
  <si>
    <t>Κίτρινα Λεωφορεία</t>
  </si>
  <si>
    <t>Αναλύσεις Υγειονομείου</t>
  </si>
  <si>
    <t>Αδέσποτα ζώα (καταφύγια, θανάτωση κλπ)</t>
  </si>
  <si>
    <t>Άλλα Λειτουργικά Έξοδα</t>
  </si>
  <si>
    <t>12.4</t>
  </si>
  <si>
    <t>12.5</t>
  </si>
  <si>
    <t>ΣΥΝΤΗΡΗΣΗ  ΚΑΙ ΛΕΙΤΟΥΡΓΙΑ ΟΧΗΜΑΤΩΝ,ΜΗΧΑΝΗΜΑΤΩΝ ΚΑΙ ΑΛΛΟΥ ΕΞΟΠΛΙΣΜΟΥ</t>
  </si>
  <si>
    <t>Επιδιόρθωση Οχημάτων</t>
  </si>
  <si>
    <t>Επιδιόρθωση Μηχανημάτων</t>
  </si>
  <si>
    <t>Καύσιμα και Μηχανέλαια Οχημάτων και Μηχανημάτων</t>
  </si>
  <si>
    <t>Ανταλλακτικά</t>
  </si>
  <si>
    <t>Ασφάλιστρα Οχημάτων</t>
  </si>
  <si>
    <t>12.6</t>
  </si>
  <si>
    <t>ΣΥΝΤΗΡΗΣΗ ΟΔΙΚΟΥ ΦΩΤΙΣΜΟΥ, ΦΩΤΩΝ ΤΡΟΧΑΙΑΣ, ΕΡΓΩΝ ΚΟΙΝΗΣ ΩΦΕΛΕΙΑΣ ΚΑΙ ΕΠΙΚΙΝΔΥΝΩΝ ΟΙΚΟΔΟΜΩΝ</t>
  </si>
  <si>
    <t>Συντήρηση Οδικού Φωτισμού</t>
  </si>
  <si>
    <t>Φώτα Τροχαίας</t>
  </si>
  <si>
    <t>Πινακίδες Ονομασιών Δρόμων</t>
  </si>
  <si>
    <t>Έξοδα προστασίας κοινού από επικίνδυνες οικοδομές</t>
  </si>
  <si>
    <t>Κτιριακές Βελτιώσεις</t>
  </si>
  <si>
    <t>Συντήρηση Μνημείων</t>
  </si>
  <si>
    <t>Συντήρηση Δημοτικών Υποστατικών</t>
  </si>
  <si>
    <t>Σύνολο - Λειτουργικές Δαπάνες</t>
  </si>
  <si>
    <t>13</t>
  </si>
  <si>
    <t>13.1</t>
  </si>
  <si>
    <t>ΕΞΟΔΑ ΠΟΛΙΤΙΣΤΙΚΩΝ ΥΠΗΡΕΣΙΩΝ ΚΑΙ  ΑΛΛΩΝ ΕΚΔΗΛΩΣΕΩΝ</t>
  </si>
  <si>
    <t>Έξοδα Πολιτιστικών Εκδηλώσεων</t>
  </si>
  <si>
    <t>Έξοδα Αθλητικών Εκδηλώσεων</t>
  </si>
  <si>
    <t>Έξοδα Εορταστικών Εκδηλώσεων</t>
  </si>
  <si>
    <t>Έξοδα Επιμορφωτικών και Πολιτιστικών Υπηρεσιών</t>
  </si>
  <si>
    <t>Έξοδα Διάκοσμου</t>
  </si>
  <si>
    <t>Άλλα Έξοδα Εκδηλώσεων</t>
  </si>
  <si>
    <t>13.2</t>
  </si>
  <si>
    <t>ΕΞΟΔΑ ΚΟΙΝΩΝΙΚΩΝ ΥΠΗΡΕΣΙΩΝ</t>
  </si>
  <si>
    <t>Φροντίδα και Ψυχαγωγία Ηλικιωμένων</t>
  </si>
  <si>
    <t>Άλλα έξοδα κοινωνικών υπηρεσιών</t>
  </si>
  <si>
    <t>Σύνολο - Κοινωνικές και Πολιτιστικές Δαπάνες</t>
  </si>
  <si>
    <t>14</t>
  </si>
  <si>
    <t>Αγορά Νερού</t>
  </si>
  <si>
    <t>Κατανάλωση Ηλεκτρικού Ρεύματος Υδραντλιών</t>
  </si>
  <si>
    <t>Συντήρηση και Βελτίωση Δικτύου Υδατοπρομήθειας</t>
  </si>
  <si>
    <t>Εγκατάσταση Υδρομετρητών</t>
  </si>
  <si>
    <t>Κόστος Υδρομετρητών</t>
  </si>
  <si>
    <t>Άλλα έξοδα Υδατοπρομήθειας</t>
  </si>
  <si>
    <t>15</t>
  </si>
  <si>
    <t>Φιλανθρωπικές Συνεισφορές</t>
  </si>
  <si>
    <t>Συνεισφορά στο σχέδιο Αθλητισμός Για Όλους (ΑΓΟ)</t>
  </si>
  <si>
    <t>Εισφορές σε άλλους οργανισμούς για σκοπούς λειτουργίας</t>
  </si>
  <si>
    <t>16</t>
  </si>
  <si>
    <t>Συντήρηση και Βελτίωση Οδών</t>
  </si>
  <si>
    <t>17</t>
  </si>
  <si>
    <t>18</t>
  </si>
  <si>
    <t xml:space="preserve">Τραπεζικοί Τόκοι για παρατραβήγματα </t>
  </si>
  <si>
    <t>Τόκοι Ομολόγων</t>
  </si>
  <si>
    <t xml:space="preserve">Τόκοι Δανείων - υφιστάμενων </t>
  </si>
  <si>
    <t>Τόκοι Δανείων - νέων</t>
  </si>
  <si>
    <t>Τραπεζικές Χρεώσεις και Δικαιώματα Παρατραβήγματος</t>
  </si>
  <si>
    <t>Συναλλαγματικές Διαφορές</t>
  </si>
  <si>
    <t>19</t>
  </si>
  <si>
    <t>Άλλα Έξοδα</t>
  </si>
  <si>
    <t>Β1 Προβλέψεις - Πραγματικά κατά τρίμηνο</t>
  </si>
  <si>
    <t>Προβλέψεις - Πραγματικά κατά τρίμηνο</t>
  </si>
  <si>
    <t>Προβλέψεις κατά τρίμηνο 2015</t>
  </si>
  <si>
    <t>Πραγματικά κατά τρίμηνο 2015</t>
  </si>
  <si>
    <t>Πλέον: Έσοδα Περιόδου</t>
  </si>
  <si>
    <t>Υλοποίηση Προϋπολογισμού κατά μήνα</t>
  </si>
  <si>
    <t>ΔΗΜΟΣ ………………………..</t>
  </si>
  <si>
    <t>Σύνολο Εσόδων</t>
  </si>
  <si>
    <t>Σύνολο Δαπανών</t>
  </si>
  <si>
    <t>Βοηθητικός Πίνακας - Έσοδα</t>
  </si>
  <si>
    <t>Άδειες Οικοδομών και Διαχωρισμών</t>
  </si>
  <si>
    <t>Πολεοδομικές Άδειες (αν εισπρατ. από Δημότες)</t>
  </si>
  <si>
    <t>Άδειες Πολιτικών Γάμων</t>
  </si>
  <si>
    <t>Άδειες Πώλησης Καπνού</t>
  </si>
  <si>
    <t>Δικαιώματα Έκδοσης Πιστοποιητικών (Υγειον. κλπ)</t>
  </si>
  <si>
    <t>Έσοδα από Διαφημίσεις</t>
  </si>
  <si>
    <t>Ανάκτηση Εξόδων Δημοτικού Θεάτρου</t>
  </si>
  <si>
    <t>Ανάκτηση Εξόδων Κοιμητηρίου/Δικαιώματα Ταφής</t>
  </si>
  <si>
    <t>Κατασκευή Οδών με βάση το Άρθρο 17</t>
  </si>
  <si>
    <t>Χορηγία από Ευρωπαικά Προγράμματα</t>
  </si>
  <si>
    <t>Κέρδος από πώληση στοιχείων Πάγιου Ενεργητικού (εκτός ακίνητης περιουσίας)</t>
  </si>
  <si>
    <t>Κέρδος από πώληση γης και κτιρίων</t>
  </si>
  <si>
    <t>Μεταφορά ντεποζίτων/καταθέσεων</t>
  </si>
  <si>
    <t>Επιδόματα Συντήρησης Εξωτερικού</t>
  </si>
  <si>
    <t>Ασφάλιστρα Δημοτικών Εργατοϋπαλλήλων</t>
  </si>
  <si>
    <t>Εισφορές στο Ταμείο Χηρών και Ορφανών</t>
  </si>
  <si>
    <t>11.3</t>
  </si>
  <si>
    <t>ΑΝΤΙΜΙΣΘΙΑ ΚΑΙ ΕΞΟΔΑ ΠΑΡΑΣΤΑΣΕΩΣ ΔΗΜΑΡΧΟΥ ΚΑΙ ΔΗΜΟΤΙΚΩΝ ΣΥΜΒΟΥΛΩΝ</t>
  </si>
  <si>
    <t>Αντιμισθία Δημάρχου και Αντιδημάρχου</t>
  </si>
  <si>
    <t>Αποζημιώσεις Δημοτικών Συμβούλων</t>
  </si>
  <si>
    <t>Έξοδα Παραστάσεως Δημάρχου, Αντιδημάρχου και Δημοτικών Συμβούλων</t>
  </si>
  <si>
    <t>11.4</t>
  </si>
  <si>
    <t>ΣΥΝΤΑΞΕΙΣ ΚΑΙ ΕΦΑΠΑΞ ΠΟΣΑ ΠΡΩΗΝ ΔΗΜΑΡΧΩΝ</t>
  </si>
  <si>
    <t>Συντάξεις και Εφάπαξ πρώην δημάρχων</t>
  </si>
  <si>
    <t>Ηλεκτροφωτισμός Πόλης</t>
  </si>
  <si>
    <t>Ηλεκτροφωτισμός Δημοτικών Υποστατικών</t>
  </si>
  <si>
    <t>Συμμετοχή σε Ευρωπαικά Προγράμματα</t>
  </si>
  <si>
    <t>Ασφάλιστρα Δημοτικής Περιουσίας</t>
  </si>
  <si>
    <t>Έξοδα Μηχανογράφησης (συντήρηση κλπ)</t>
  </si>
  <si>
    <t>Μη Προβλεπόμενα Έξοδα</t>
  </si>
  <si>
    <t>Καθαριότητα δρόμων και δημόσιων χώρων (παροχή υπηρεσιών από τρίτους)</t>
  </si>
  <si>
    <t>Έξοδα Λειτουργίας Νέου Κοιμητηρίου</t>
  </si>
  <si>
    <t>Λειτουργία Δημοτικού Κολυμβητηρίου</t>
  </si>
  <si>
    <t>ΣΥΝΤΗΡΗΣΗ ΚΑΙ ΒΕΛΤΙΩΣΗ ΔΗΜΟΤΙΚΗΣ ΠΕΡΙΟΥΣΙΑΣ</t>
  </si>
  <si>
    <t>Κοινωνικό παντοπωλείο του Δήμου</t>
  </si>
  <si>
    <t>Αποχετευτικά τέλη προς Συμβ. Αποχετεύσεων (μόνο αν υπάρχουν Έσοδα Υδατοπρομήθειας - Β2 κατηγ.4)</t>
  </si>
  <si>
    <t>Κεφαλαιουχικές Δαπάνες (που δεν κεφαλαιοποιούνται)</t>
  </si>
  <si>
    <t>Συντήρηση και Κατασκευή Πεζοδρομίων, Νησίδων, Κυκλοφοριακών Κόμβων, Διαβάσεων Πεζών, Σήμανση Οδών, Στέγαστρα Λεωφορείων κ.ά.</t>
  </si>
  <si>
    <t>Συντήρηση Χώρων Πρασίνου</t>
  </si>
  <si>
    <t>Συντήρηση Χώρων Στάθμευσης</t>
  </si>
  <si>
    <t>Αποσβέσεις</t>
  </si>
  <si>
    <t>Αποσβέσεις Κτιρίων και Έργων Υποδομής</t>
  </si>
  <si>
    <t>Αποσβέσεις Μηχανημάτων, Οχημάτων και Εξοπλισμού</t>
  </si>
  <si>
    <t>Ζημιά από πώληση στοιχείων Πάγιου Ενεργητικού (εκτός ακίνητης περιουσίας)</t>
  </si>
  <si>
    <t>Ζημιά από πώληση γης και κτιρίων</t>
  </si>
  <si>
    <t>Διαγραφές Χρεωστών</t>
  </si>
  <si>
    <t>Πρόβλεψη για Επισφαλείς Χρεώστες</t>
  </si>
  <si>
    <t>ΣΥΝΟΛΟ ΔΑΠΑΝΩΝ</t>
  </si>
  <si>
    <t>Εισφορές στο Ταμείο Προνοίας Εργατών</t>
  </si>
  <si>
    <t>Δάνεια που αποπληρώνονται από τον Δήμο</t>
  </si>
  <si>
    <t>Πληρωμές για Αναπτυξιακά Έργα</t>
  </si>
  <si>
    <t>ΕΣΟΔΑ ΠΟΥ ΠΕΡΙΛΑΜΒΑΝΟΝΤΑΙ ΣΤΗΝ ΚΑΤΑΣΤΑΣΗ ΣΥΝΟΛΙΚΩΝ ΕΣΟΔΩΝ (P&amp;L)</t>
  </si>
  <si>
    <t>ΔΑΠΑΝΕΣ ΠΟΥ ΠΕΡΙΛΑΜΒΑΝΟΝΤΑΙ ΣΤΗΝ ΚΑΤΑΣΤΑΣΗ ΣΥΝΟΛΙΚΩΝ ΕΣΟΔΩΝ (P&amp;L)</t>
  </si>
  <si>
    <t>Κεφαλαιουχικές Δαπάνες (που δεν κεφαλαιοπ.)</t>
  </si>
  <si>
    <t>Κεφαλαιουχικές δαπάνες που κεφαλαιοποιούνται</t>
  </si>
  <si>
    <t>Κεφαλαιουχικές μεταβιβάσεις</t>
  </si>
  <si>
    <t>Καθαρή μεταβολή στα ταμειακά διαθέσιμα</t>
  </si>
  <si>
    <t>Στάδιο έγκρισης Προϋπολογισμού:</t>
  </si>
  <si>
    <t>Εκκρεμεί έγκριση</t>
  </si>
  <si>
    <t>Εγκεκριμένος</t>
  </si>
  <si>
    <t>ΤΑΜΕΙΑΚΗ ΡΟΗ</t>
  </si>
  <si>
    <t>Ταμειακή Ροή από λειτουργικές δραστηριότητες</t>
  </si>
  <si>
    <t>Εισπράξεις που σχετίζονται με Έσοδα (1-9)</t>
  </si>
  <si>
    <t>Πληρωμές που σχετίζονται με Δαπάνες (11-19)</t>
  </si>
  <si>
    <t>ΆΛΛΕΣ ΠΛΗΡΩΜΕΣ ΠΟΥ ΑΦΟΡΟΥΝ ΠΕΡΙΟΥΣΙΑΚΑ ΣΤΟΙΧΕΙΑ ΚΑΙ ΔΑΝΕΙΑ</t>
  </si>
  <si>
    <t>20</t>
  </si>
  <si>
    <t>Κεφαλαιουχικές Δαπάνες που κεφαλαιοποιούνται ως Πάγιο Ενεργητικό</t>
  </si>
  <si>
    <t>Απαλλοτριώσεις (για διεύρυνση οδών)</t>
  </si>
  <si>
    <t>Ανάπτυξη νέων χώρων πρασίνου</t>
  </si>
  <si>
    <t>Οδικά έργα</t>
  </si>
  <si>
    <t>Επέκταση και Βελτίωση Κτιρίων</t>
  </si>
  <si>
    <t>Βελτίωση υφιστάμενων χώρων στάθμευσης</t>
  </si>
  <si>
    <t>Αγορά προγραμμάτων μηχανογράφησης</t>
  </si>
  <si>
    <t>Αγορά επίπλων, σκευών, βιβλίων και εξοπλισμού</t>
  </si>
  <si>
    <t>Αγορά οχημάτων και μηχανημάτων</t>
  </si>
  <si>
    <t>21</t>
  </si>
  <si>
    <t>Κεφαλαιουχικές Μεταβιβάσεις</t>
  </si>
  <si>
    <t>Συνεισφορά για αναπτυξιακά έργα που υλοποιεί το κράτος</t>
  </si>
  <si>
    <t>Εισφορές σε άλλους οργανισμούς για κεφαλαιουχικές δαπάνες</t>
  </si>
  <si>
    <t>22</t>
  </si>
  <si>
    <t>Δόσεις Δανείων - υφιστάμενων</t>
  </si>
  <si>
    <t>Δόσεις Δανείων - νέων</t>
  </si>
  <si>
    <t>Μεταφορές προς άλλους τραπ λογαριασμους</t>
  </si>
  <si>
    <t>Διαγραφές κακών χρεωστών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</si>
  <si>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</si>
  <si>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</si>
  <si>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</si>
  <si>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</si>
  <si>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</si>
  <si>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</si>
  <si>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στις 31/12/2014</t>
  </si>
  <si>
    <t>19α</t>
  </si>
  <si>
    <t>19β</t>
  </si>
  <si>
    <t>19γ</t>
  </si>
  <si>
    <t>Φόρος Ιπποδρομιακών Στοιχημάτων</t>
  </si>
  <si>
    <t>Δικαιώματα Χρήσης Άλλων Δημοτικών Υποστατικών και Χώρων (μουσεία κλπ)</t>
  </si>
  <si>
    <t>Αποχετευτικά Τέλη στο λογαριασμό του νερού</t>
  </si>
  <si>
    <t>Μισθοί Συμβασιούχων Υπαλλήλων</t>
  </si>
  <si>
    <t>Άλλες Παροχές/Ωφελήματα</t>
  </si>
  <si>
    <t>Φιλοδωρήματα πρόωρης αφυπηρέτησης εκτός Σχεδίου Συντάξεων</t>
  </si>
  <si>
    <t>Άλλες Ασφάλειες</t>
  </si>
  <si>
    <t>Συμμετοχή σε συνέδρια/σεμινάρια</t>
  </si>
  <si>
    <t>Λειτουργία Ζωολογικού Κήπου</t>
  </si>
  <si>
    <t>Λειτουργία Ναυαγοσωστικής Μονάδας</t>
  </si>
  <si>
    <t>Λειτουργία Δημοτικού Γηπέδου</t>
  </si>
  <si>
    <t>Συντήρηση Αντιπλημμυρικών Έργων</t>
  </si>
  <si>
    <t>Επιστροφές Ντεποζίτων</t>
  </si>
  <si>
    <t>…..</t>
  </si>
  <si>
    <t>Πρόβλεψη για επισφαλείς χρεώστες</t>
  </si>
  <si>
    <t>Πλέον:</t>
  </si>
  <si>
    <t>Μείον:</t>
  </si>
  <si>
    <t>Οφειλές προς Ταμεία Συντάξεως / Προνοίας και Χηρών&amp;Ορφανών</t>
  </si>
  <si>
    <t>Ταμεία Ιατροφαρμακευτικής Περίθαλψης και Ταμεία Ευημερίας υπαλλήλων / εργατών</t>
  </si>
  <si>
    <t>Έσοδα</t>
  </si>
  <si>
    <t>Βοηθητικός Πίνακας - Δαπάνες και Άλλες Πληρωμές</t>
  </si>
  <si>
    <t>Δαπάνες και Άλλες Πληρωμές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</si>
</sst>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1"/>
      <color theme="1" tint="0.249977111117893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b/>
      <i/>
      <sz val="11"/>
      <color theme="0" tint="-0.499984740745262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u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/>
    <xf numFmtId="0" fontId="0" fillId="0" borderId="4" xfId="0" applyBorder="1" applyAlignment="1">
      <alignment horizontal="center" vertical="top"/>
    </xf>
    <xf numFmtId="0" fontId="0" fillId="0" borderId="4" xfId="0" applyBorder="1"/>
    <xf numFmtId="3" fontId="0" fillId="0" borderId="5" xfId="0" applyNumberFormat="1" applyBorder="1"/>
    <xf numFmtId="0" fontId="0" fillId="0" borderId="5" xfId="0" applyBorder="1"/>
    <xf numFmtId="3" fontId="0" fillId="0" borderId="16" xfId="0" applyNumberFormat="1" applyBorder="1" applyAlignment="1">
      <alignment horizontal="right"/>
    </xf>
    <xf numFmtId="0" fontId="0" fillId="0" borderId="16" xfId="0" applyBorder="1"/>
    <xf numFmtId="3" fontId="0" fillId="0" borderId="17" xfId="0" applyNumberFormat="1" applyBorder="1" applyAlignment="1">
      <alignment horizontal="right"/>
    </xf>
    <xf numFmtId="0" fontId="0" fillId="0" borderId="17" xfId="0" applyBorder="1"/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18" xfId="0" quotePrefix="1" applyNumberFormat="1" applyFont="1" applyBorder="1" applyAlignment="1">
      <alignment horizontal="right"/>
    </xf>
    <xf numFmtId="3" fontId="0" fillId="0" borderId="3" xfId="0" applyNumberFormat="1" applyBorder="1"/>
    <xf numFmtId="3" fontId="0" fillId="0" borderId="16" xfId="0" quotePrefix="1" applyNumberFormat="1" applyBorder="1" applyAlignment="1">
      <alignment horizontal="right"/>
    </xf>
    <xf numFmtId="0" fontId="0" fillId="0" borderId="15" xfId="0" applyFont="1" applyBorder="1" applyAlignment="1">
      <alignment horizontal="left"/>
    </xf>
    <xf numFmtId="3" fontId="0" fillId="0" borderId="17" xfId="0" quotePrefix="1" applyNumberFormat="1" applyBorder="1" applyAlignment="1">
      <alignment horizontal="right"/>
    </xf>
    <xf numFmtId="0" fontId="0" fillId="0" borderId="20" xfId="0" applyFill="1" applyBorder="1" applyAlignment="1">
      <alignment horizontal="left"/>
    </xf>
    <xf numFmtId="3" fontId="0" fillId="0" borderId="21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16" xfId="0" applyNumberFormat="1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5" xfId="0" applyFont="1" applyBorder="1"/>
    <xf numFmtId="0" fontId="7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13" xfId="0" applyFont="1" applyBorder="1"/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3" xfId="0" applyNumberFormat="1" applyBorder="1" applyAlignment="1">
      <alignment horizontal="left" vertical="top" wrapText="1"/>
    </xf>
    <xf numFmtId="10" fontId="0" fillId="0" borderId="3" xfId="0" applyNumberFormat="1" applyBorder="1" applyAlignment="1">
      <alignment horizontal="left" vertical="top" wrapText="1"/>
    </xf>
    <xf numFmtId="3" fontId="1" fillId="0" borderId="0" xfId="0" applyNumberFormat="1" applyFont="1" applyBorder="1"/>
    <xf numFmtId="3" fontId="0" fillId="0" borderId="0" xfId="0" applyNumberFormat="1" applyBorder="1"/>
    <xf numFmtId="3" fontId="1" fillId="0" borderId="3" xfId="0" applyNumberFormat="1" applyFont="1" applyBorder="1"/>
    <xf numFmtId="14" fontId="1" fillId="0" borderId="11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3" fontId="0" fillId="0" borderId="3" xfId="0" applyNumberFormat="1" applyBorder="1" applyAlignment="1">
      <alignment horizontal="right" vertical="top" wrapText="1"/>
    </xf>
    <xf numFmtId="0" fontId="4" fillId="0" borderId="0" xfId="0" applyFont="1"/>
    <xf numFmtId="0" fontId="1" fillId="0" borderId="0" xfId="0" applyFont="1" applyBorder="1"/>
    <xf numFmtId="0" fontId="0" fillId="0" borderId="0" xfId="0" applyFont="1"/>
    <xf numFmtId="0" fontId="6" fillId="0" borderId="0" xfId="0" applyFont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0" xfId="0" applyFont="1"/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left"/>
    </xf>
    <xf numFmtId="0" fontId="10" fillId="0" borderId="0" xfId="0" applyFont="1"/>
    <xf numFmtId="0" fontId="9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3" fontId="0" fillId="2" borderId="5" xfId="0" applyNumberFormat="1" applyFill="1" applyBorder="1"/>
    <xf numFmtId="3" fontId="0" fillId="2" borderId="16" xfId="0" applyNumberFormat="1" applyFill="1" applyBorder="1" applyAlignment="1">
      <alignment horizontal="right"/>
    </xf>
    <xf numFmtId="3" fontId="0" fillId="2" borderId="17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0" fillId="2" borderId="16" xfId="0" quotePrefix="1" applyNumberFormat="1" applyFill="1" applyBorder="1" applyAlignment="1">
      <alignment horizontal="right"/>
    </xf>
    <xf numFmtId="3" fontId="0" fillId="2" borderId="17" xfId="0" quotePrefix="1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  <xf numFmtId="3" fontId="0" fillId="2" borderId="21" xfId="0" applyNumberFormat="1" applyFill="1" applyBorder="1" applyAlignment="1">
      <alignment horizontal="right"/>
    </xf>
    <xf numFmtId="3" fontId="1" fillId="2" borderId="18" xfId="0" quotePrefix="1" applyNumberFormat="1" applyFont="1" applyFill="1" applyBorder="1" applyAlignment="1">
      <alignment horizontal="right"/>
    </xf>
    <xf numFmtId="0" fontId="0" fillId="0" borderId="27" xfId="0" applyBorder="1" applyAlignment="1">
      <alignment vertical="top"/>
    </xf>
    <xf numFmtId="3" fontId="0" fillId="0" borderId="27" xfId="0" applyNumberFormat="1" applyBorder="1" applyAlignment="1">
      <alignment vertical="top"/>
    </xf>
    <xf numFmtId="3" fontId="0" fillId="0" borderId="28" xfId="0" applyNumberFormat="1" applyBorder="1" applyAlignment="1">
      <alignment horizontal="right" vertical="top"/>
    </xf>
    <xf numFmtId="3" fontId="1" fillId="0" borderId="27" xfId="0" applyNumberFormat="1" applyFont="1" applyBorder="1" applyAlignment="1">
      <alignment horizontal="right" vertical="top"/>
    </xf>
    <xf numFmtId="3" fontId="0" fillId="0" borderId="28" xfId="0" applyNumberForma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3" fontId="0" fillId="0" borderId="31" xfId="0" applyNumberFormat="1" applyBorder="1" applyAlignment="1">
      <alignment horizontal="right" vertical="top"/>
    </xf>
    <xf numFmtId="3" fontId="1" fillId="0" borderId="29" xfId="0" applyNumberFormat="1" applyFont="1" applyBorder="1" applyAlignment="1">
      <alignment horizontal="right" vertical="top"/>
    </xf>
    <xf numFmtId="3" fontId="1" fillId="0" borderId="30" xfId="0" applyNumberFormat="1" applyFont="1" applyBorder="1" applyAlignment="1">
      <alignment horizontal="right" vertical="top"/>
    </xf>
    <xf numFmtId="3" fontId="0" fillId="0" borderId="29" xfId="0" applyNumberFormat="1" applyBorder="1" applyAlignment="1">
      <alignment vertical="top"/>
    </xf>
    <xf numFmtId="3" fontId="0" fillId="0" borderId="31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horizontal="center" vertical="top"/>
    </xf>
    <xf numFmtId="3" fontId="0" fillId="0" borderId="5" xfId="0" applyNumberFormat="1" applyBorder="1" applyAlignment="1">
      <alignment horizontal="right" vertical="top"/>
    </xf>
    <xf numFmtId="3" fontId="1" fillId="0" borderId="18" xfId="0" quotePrefix="1" applyNumberFormat="1" applyFont="1" applyBorder="1" applyAlignment="1">
      <alignment horizontal="right" vertical="top"/>
    </xf>
    <xf numFmtId="3" fontId="10" fillId="0" borderId="5" xfId="0" applyNumberFormat="1" applyFont="1" applyBorder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0" fillId="0" borderId="5" xfId="0" applyNumberFormat="1" applyFont="1" applyBorder="1"/>
    <xf numFmtId="3" fontId="0" fillId="2" borderId="5" xfId="0" applyNumberFormat="1" applyFont="1" applyFill="1" applyBorder="1"/>
    <xf numFmtId="3" fontId="9" fillId="0" borderId="18" xfId="0" applyNumberFormat="1" applyFont="1" applyBorder="1" applyAlignment="1">
      <alignment horizontal="right"/>
    </xf>
    <xf numFmtId="3" fontId="9" fillId="2" borderId="18" xfId="0" applyNumberFormat="1" applyFont="1" applyFill="1" applyBorder="1" applyAlignment="1">
      <alignment horizontal="right"/>
    </xf>
    <xf numFmtId="3" fontId="10" fillId="0" borderId="16" xfId="0" applyNumberFormat="1" applyFont="1" applyBorder="1" applyAlignment="1">
      <alignment horizontal="right" vertical="top"/>
    </xf>
    <xf numFmtId="3" fontId="10" fillId="2" borderId="16" xfId="0" applyNumberFormat="1" applyFont="1" applyFill="1" applyBorder="1" applyAlignment="1">
      <alignment horizontal="right" vertical="top"/>
    </xf>
    <xf numFmtId="3" fontId="8" fillId="0" borderId="16" xfId="0" applyNumberFormat="1" applyFont="1" applyBorder="1" applyAlignment="1">
      <alignment horizontal="right" vertical="top"/>
    </xf>
    <xf numFmtId="3" fontId="8" fillId="2" borderId="16" xfId="0" applyNumberFormat="1" applyFont="1" applyFill="1" applyBorder="1" applyAlignment="1">
      <alignment horizontal="right" vertical="top"/>
    </xf>
    <xf numFmtId="3" fontId="8" fillId="0" borderId="17" xfId="0" applyNumberFormat="1" applyFont="1" applyBorder="1" applyAlignment="1">
      <alignment horizontal="right" vertical="top"/>
    </xf>
    <xf numFmtId="3" fontId="8" fillId="2" borderId="17" xfId="0" applyNumberFormat="1" applyFont="1" applyFill="1" applyBorder="1" applyAlignment="1">
      <alignment horizontal="right" vertical="top"/>
    </xf>
    <xf numFmtId="3" fontId="0" fillId="0" borderId="17" xfId="0" applyNumberFormat="1" applyBorder="1"/>
    <xf numFmtId="0" fontId="8" fillId="0" borderId="22" xfId="0" applyFont="1" applyBorder="1" applyAlignment="1">
      <alignment horizontal="left"/>
    </xf>
    <xf numFmtId="0" fontId="8" fillId="0" borderId="22" xfId="0" applyFont="1" applyBorder="1" applyAlignment="1">
      <alignment horizontal="left" wrapText="1"/>
    </xf>
    <xf numFmtId="0" fontId="0" fillId="0" borderId="15" xfId="0" applyBorder="1" applyAlignment="1">
      <alignment horizontal="left" vertical="top"/>
    </xf>
    <xf numFmtId="0" fontId="0" fillId="0" borderId="33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Fill="1" applyBorder="1" applyAlignment="1">
      <alignment horizontal="left" vertical="top"/>
    </xf>
    <xf numFmtId="0" fontId="0" fillId="0" borderId="15" xfId="0" applyFill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0" fillId="0" borderId="20" xfId="0" applyFill="1" applyBorder="1" applyAlignment="1">
      <alignment horizontal="left" vertical="top"/>
    </xf>
    <xf numFmtId="0" fontId="1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3" fontId="0" fillId="0" borderId="23" xfId="0" applyNumberFormat="1" applyBorder="1" applyAlignment="1">
      <alignment vertical="top"/>
    </xf>
    <xf numFmtId="3" fontId="0" fillId="0" borderId="33" xfId="0" applyNumberFormat="1" applyBorder="1" applyAlignment="1">
      <alignment vertical="top"/>
    </xf>
    <xf numFmtId="0" fontId="1" fillId="0" borderId="22" xfId="0" applyFont="1" applyBorder="1" applyAlignment="1">
      <alignment vertical="top"/>
    </xf>
    <xf numFmtId="3" fontId="1" fillId="0" borderId="32" xfId="0" applyNumberFormat="1" applyFont="1" applyBorder="1" applyAlignment="1">
      <alignment horizontal="right" vertical="top"/>
    </xf>
    <xf numFmtId="3" fontId="8" fillId="0" borderId="16" xfId="0" applyNumberFormat="1" applyFont="1" applyBorder="1" applyAlignment="1">
      <alignment horizontal="right"/>
    </xf>
    <xf numFmtId="3" fontId="8" fillId="2" borderId="16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2" borderId="17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24" xfId="0" applyFont="1" applyBorder="1"/>
    <xf numFmtId="0" fontId="8" fillId="0" borderId="22" xfId="0" applyFont="1" applyBorder="1"/>
    <xf numFmtId="0" fontId="8" fillId="0" borderId="24" xfId="0" applyFont="1" applyBorder="1" applyAlignment="1">
      <alignment wrapText="1"/>
    </xf>
    <xf numFmtId="3" fontId="8" fillId="0" borderId="17" xfId="0" applyNumberFormat="1" applyFont="1" applyFill="1" applyBorder="1" applyAlignment="1">
      <alignment horizontal="right"/>
    </xf>
    <xf numFmtId="0" fontId="0" fillId="0" borderId="24" xfId="0" applyBorder="1"/>
    <xf numFmtId="3" fontId="0" fillId="0" borderId="16" xfId="0" applyNumberFormat="1" applyFont="1" applyBorder="1"/>
    <xf numFmtId="3" fontId="0" fillId="2" borderId="16" xfId="0" applyNumberFormat="1" applyFont="1" applyFill="1" applyBorder="1"/>
    <xf numFmtId="3" fontId="0" fillId="0" borderId="17" xfId="0" applyNumberFormat="1" applyFont="1" applyBorder="1"/>
    <xf numFmtId="3" fontId="0" fillId="2" borderId="17" xfId="0" applyNumberFormat="1" applyFont="1" applyFill="1" applyBorder="1"/>
    <xf numFmtId="0" fontId="0" fillId="0" borderId="22" xfId="0" applyBorder="1"/>
    <xf numFmtId="0" fontId="8" fillId="0" borderId="24" xfId="0" applyFont="1" applyFill="1" applyBorder="1" applyAlignment="1">
      <alignment wrapText="1"/>
    </xf>
    <xf numFmtId="0" fontId="8" fillId="0" borderId="24" xfId="0" applyFont="1" applyFill="1" applyBorder="1"/>
    <xf numFmtId="0" fontId="0" fillId="0" borderId="16" xfId="0" applyBorder="1" applyAlignment="1">
      <alignment horizontal="center"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12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2" xfId="0" applyFill="1" applyBorder="1"/>
    <xf numFmtId="0" fontId="1" fillId="0" borderId="0" xfId="0" applyFont="1" applyFill="1" applyAlignment="1"/>
    <xf numFmtId="3" fontId="0" fillId="0" borderId="5" xfId="0" applyNumberFormat="1" applyFill="1" applyBorder="1"/>
    <xf numFmtId="3" fontId="0" fillId="0" borderId="16" xfId="0" applyNumberFormat="1" applyFill="1" applyBorder="1"/>
    <xf numFmtId="3" fontId="0" fillId="0" borderId="3" xfId="0" applyNumberFormat="1" applyFill="1" applyBorder="1"/>
    <xf numFmtId="0" fontId="0" fillId="0" borderId="5" xfId="0" applyFill="1" applyBorder="1"/>
    <xf numFmtId="0" fontId="0" fillId="0" borderId="16" xfId="0" applyFill="1" applyBorder="1"/>
    <xf numFmtId="0" fontId="0" fillId="0" borderId="0" xfId="0" applyFill="1" applyBorder="1"/>
    <xf numFmtId="3" fontId="0" fillId="0" borderId="16" xfId="0" applyNumberFormat="1" applyFill="1" applyBorder="1" applyAlignment="1">
      <alignment horizontal="right"/>
    </xf>
    <xf numFmtId="0" fontId="0" fillId="0" borderId="22" xfId="0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/>
    <xf numFmtId="0" fontId="1" fillId="0" borderId="19" xfId="0" applyFont="1" applyFill="1" applyBorder="1"/>
    <xf numFmtId="0" fontId="4" fillId="0" borderId="0" xfId="0" applyFont="1" applyFill="1" applyBorder="1" applyAlignment="1">
      <alignment horizontal="left"/>
    </xf>
    <xf numFmtId="0" fontId="1" fillId="0" borderId="23" xfId="0" applyFont="1" applyBorder="1" applyAlignment="1">
      <alignment vertical="top"/>
    </xf>
    <xf numFmtId="3" fontId="0" fillId="0" borderId="38" xfId="0" applyNumberFormat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3" fontId="0" fillId="0" borderId="0" xfId="0" applyNumberFormat="1"/>
    <xf numFmtId="3" fontId="1" fillId="0" borderId="4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5" xfId="0" applyNumberFormat="1" applyFont="1" applyBorder="1"/>
    <xf numFmtId="3" fontId="7" fillId="0" borderId="5" xfId="0" applyNumberFormat="1" applyFont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Border="1"/>
    <xf numFmtId="3" fontId="1" fillId="0" borderId="13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7" fillId="0" borderId="6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left" vertical="top" wrapText="1"/>
    </xf>
    <xf numFmtId="10" fontId="0" fillId="0" borderId="3" xfId="0" applyNumberForma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wrapText="1"/>
    </xf>
    <xf numFmtId="49" fontId="9" fillId="0" borderId="0" xfId="0" applyNumberFormat="1" applyFont="1" applyAlignment="1">
      <alignment horizontal="center" vertical="top"/>
    </xf>
    <xf numFmtId="0" fontId="8" fillId="0" borderId="24" xfId="0" applyFont="1" applyBorder="1" applyAlignment="1">
      <alignment vertical="top" wrapText="1"/>
    </xf>
    <xf numFmtId="3" fontId="8" fillId="0" borderId="24" xfId="0" applyNumberFormat="1" applyFont="1" applyBorder="1" applyAlignment="1">
      <alignment vertical="top" wrapText="1"/>
    </xf>
    <xf numFmtId="0" fontId="8" fillId="2" borderId="24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/>
    </xf>
    <xf numFmtId="3" fontId="8" fillId="0" borderId="5" xfId="0" applyNumberFormat="1" applyFont="1" applyBorder="1" applyAlignment="1">
      <alignment horizontal="right" vertical="top"/>
    </xf>
    <xf numFmtId="3" fontId="8" fillId="2" borderId="5" xfId="0" applyNumberFormat="1" applyFont="1" applyFill="1" applyBorder="1" applyAlignment="1">
      <alignment horizontal="right" vertical="top"/>
    </xf>
    <xf numFmtId="49" fontId="8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0" fontId="8" fillId="0" borderId="24" xfId="0" applyFont="1" applyBorder="1" applyAlignment="1">
      <alignment vertical="top"/>
    </xf>
    <xf numFmtId="0" fontId="8" fillId="2" borderId="24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3" fontId="8" fillId="0" borderId="3" xfId="0" applyNumberFormat="1" applyFont="1" applyBorder="1" applyAlignment="1">
      <alignment horizontal="right" vertical="top"/>
    </xf>
    <xf numFmtId="3" fontId="8" fillId="2" borderId="3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3" fontId="9" fillId="0" borderId="5" xfId="0" applyNumberFormat="1" applyFont="1" applyBorder="1" applyAlignment="1">
      <alignment horizontal="right" vertical="top"/>
    </xf>
    <xf numFmtId="3" fontId="9" fillId="2" borderId="5" xfId="0" applyNumberFormat="1" applyFont="1" applyFill="1" applyBorder="1" applyAlignment="1">
      <alignment horizontal="right" vertical="top"/>
    </xf>
    <xf numFmtId="0" fontId="8" fillId="0" borderId="39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3" fontId="8" fillId="0" borderId="18" xfId="0" applyNumberFormat="1" applyFont="1" applyBorder="1" applyAlignment="1">
      <alignment horizontal="right" vertical="top"/>
    </xf>
    <xf numFmtId="3" fontId="8" fillId="2" borderId="18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8" fillId="2" borderId="37" xfId="0" applyFont="1" applyFill="1" applyBorder="1" applyAlignment="1">
      <alignment vertical="top"/>
    </xf>
    <xf numFmtId="0" fontId="8" fillId="0" borderId="40" xfId="0" applyFont="1" applyFill="1" applyBorder="1" applyAlignment="1">
      <alignment vertical="top"/>
    </xf>
    <xf numFmtId="0" fontId="8" fillId="2" borderId="22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Alignment="1">
      <alignment vertical="top" wrapText="1"/>
    </xf>
    <xf numFmtId="3" fontId="8" fillId="0" borderId="5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7" xfId="0" applyNumberFormat="1" applyFont="1" applyFill="1" applyBorder="1" applyAlignment="1">
      <alignment horizontal="right" vertical="top"/>
    </xf>
    <xf numFmtId="0" fontId="0" fillId="0" borderId="24" xfId="0" applyBorder="1" applyAlignment="1">
      <alignment vertical="top" wrapText="1"/>
    </xf>
    <xf numFmtId="3" fontId="9" fillId="0" borderId="16" xfId="0" applyNumberFormat="1" applyFont="1" applyBorder="1" applyAlignment="1">
      <alignment horizontal="right" vertical="top"/>
    </xf>
    <xf numFmtId="3" fontId="9" fillId="2" borderId="16" xfId="0" applyNumberFormat="1" applyFont="1" applyFill="1" applyBorder="1" applyAlignment="1">
      <alignment horizontal="right" vertical="top"/>
    </xf>
    <xf numFmtId="0" fontId="0" fillId="0" borderId="24" xfId="0" applyBorder="1" applyAlignment="1">
      <alignment vertical="top"/>
    </xf>
    <xf numFmtId="3" fontId="1" fillId="0" borderId="36" xfId="0" applyNumberFormat="1" applyFont="1" applyBorder="1" applyAlignment="1">
      <alignment horizontal="right" vertical="top"/>
    </xf>
    <xf numFmtId="3" fontId="1" fillId="2" borderId="3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41" xfId="0" applyBorder="1" applyAlignment="1">
      <alignment vertical="top"/>
    </xf>
    <xf numFmtId="0" fontId="8" fillId="0" borderId="22" xfId="0" applyFont="1" applyBorder="1" applyAlignment="1">
      <alignment vertical="top"/>
    </xf>
    <xf numFmtId="0" fontId="0" fillId="2" borderId="41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0" borderId="17" xfId="0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0" borderId="22" xfId="0" applyBorder="1" applyAlignment="1">
      <alignment vertical="top" wrapText="1"/>
    </xf>
    <xf numFmtId="3" fontId="1" fillId="0" borderId="16" xfId="0" applyNumberFormat="1" applyFont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2" borderId="16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3" fontId="0" fillId="0" borderId="17" xfId="0" applyNumberFormat="1" applyFont="1" applyBorder="1" applyAlignment="1">
      <alignment horizontal="right"/>
    </xf>
    <xf numFmtId="3" fontId="0" fillId="2" borderId="17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0" fillId="2" borderId="16" xfId="0" applyNumberFormat="1" applyFill="1" applyBorder="1"/>
    <xf numFmtId="3" fontId="0" fillId="2" borderId="3" xfId="0" applyNumberFormat="1" applyFill="1" applyBorder="1"/>
    <xf numFmtId="0" fontId="0" fillId="2" borderId="5" xfId="0" applyFill="1" applyBorder="1"/>
    <xf numFmtId="0" fontId="0" fillId="2" borderId="16" xfId="0" applyFill="1" applyBorder="1"/>
    <xf numFmtId="0" fontId="15" fillId="0" borderId="11" xfId="0" applyFont="1" applyFill="1" applyBorder="1"/>
    <xf numFmtId="0" fontId="15" fillId="0" borderId="20" xfId="0" applyFont="1" applyFill="1" applyBorder="1"/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4" borderId="0" xfId="0" applyFont="1" applyFill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/>
    </xf>
    <xf numFmtId="0" fontId="0" fillId="4" borderId="5" xfId="0" applyFill="1" applyBorder="1" applyAlignment="1">
      <alignment vertical="top"/>
    </xf>
    <xf numFmtId="3" fontId="1" fillId="0" borderId="42" xfId="0" applyNumberFormat="1" applyFont="1" applyBorder="1" applyAlignment="1">
      <alignment horizontal="right" vertical="top"/>
    </xf>
    <xf numFmtId="0" fontId="0" fillId="0" borderId="38" xfId="0" applyBorder="1" applyAlignment="1">
      <alignment vertical="top"/>
    </xf>
    <xf numFmtId="3" fontId="1" fillId="0" borderId="43" xfId="0" quotePrefix="1" applyNumberFormat="1" applyFont="1" applyBorder="1" applyAlignment="1">
      <alignment horizontal="right" vertical="top"/>
    </xf>
    <xf numFmtId="0" fontId="0" fillId="0" borderId="42" xfId="0" applyBorder="1" applyAlignment="1">
      <alignment vertical="top"/>
    </xf>
    <xf numFmtId="3" fontId="0" fillId="0" borderId="42" xfId="0" applyNumberFormat="1" applyBorder="1" applyAlignment="1">
      <alignment vertical="top"/>
    </xf>
    <xf numFmtId="3" fontId="0" fillId="0" borderId="44" xfId="0" applyNumberFormat="1" applyBorder="1" applyAlignment="1">
      <alignment vertical="top"/>
    </xf>
    <xf numFmtId="3" fontId="0" fillId="0" borderId="17" xfId="0" applyNumberFormat="1" applyFill="1" applyBorder="1" applyAlignment="1">
      <alignment horizontal="right" vertical="top"/>
    </xf>
    <xf numFmtId="3" fontId="0" fillId="0" borderId="45" xfId="0" applyNumberFormat="1" applyFill="1" applyBorder="1" applyAlignment="1">
      <alignment horizontal="right" vertical="top"/>
    </xf>
    <xf numFmtId="0" fontId="0" fillId="0" borderId="46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7" xfId="0" applyBorder="1" applyAlignment="1">
      <alignment vertical="top"/>
    </xf>
    <xf numFmtId="3" fontId="1" fillId="0" borderId="5" xfId="0" applyNumberFormat="1" applyFont="1" applyFill="1" applyBorder="1" applyAlignment="1">
      <alignment horizontal="right" vertical="top"/>
    </xf>
    <xf numFmtId="3" fontId="0" fillId="4" borderId="5" xfId="0" applyNumberFormat="1" applyFill="1" applyBorder="1" applyAlignment="1">
      <alignment horizontal="right" vertical="top"/>
    </xf>
    <xf numFmtId="0" fontId="0" fillId="4" borderId="27" xfId="0" applyFill="1" applyBorder="1" applyAlignment="1">
      <alignment vertical="top"/>
    </xf>
    <xf numFmtId="0" fontId="0" fillId="4" borderId="30" xfId="0" applyFill="1" applyBorder="1" applyAlignment="1">
      <alignment vertical="top"/>
    </xf>
    <xf numFmtId="0" fontId="0" fillId="4" borderId="42" xfId="0" applyFill="1" applyBorder="1" applyAlignment="1">
      <alignment vertical="top"/>
    </xf>
    <xf numFmtId="3" fontId="1" fillId="0" borderId="16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3" fontId="1" fillId="0" borderId="22" xfId="0" applyNumberFormat="1" applyFont="1" applyBorder="1" applyAlignment="1">
      <alignment vertical="top"/>
    </xf>
    <xf numFmtId="3" fontId="1" fillId="0" borderId="30" xfId="0" applyNumberFormat="1" applyFont="1" applyBorder="1" applyAlignment="1">
      <alignment vertical="top"/>
    </xf>
    <xf numFmtId="3" fontId="1" fillId="0" borderId="32" xfId="0" applyNumberFormat="1" applyFont="1" applyBorder="1" applyAlignment="1">
      <alignment vertical="top"/>
    </xf>
    <xf numFmtId="0" fontId="1" fillId="0" borderId="30" xfId="0" applyFont="1" applyBorder="1" applyAlignment="1">
      <alignment vertical="top"/>
    </xf>
    <xf numFmtId="3" fontId="7" fillId="0" borderId="4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0" fontId="0" fillId="5" borderId="0" xfId="0" applyFill="1"/>
    <xf numFmtId="3" fontId="1" fillId="5" borderId="5" xfId="0" applyNumberFormat="1" applyFont="1" applyFill="1" applyBorder="1" applyAlignment="1">
      <alignment vertical="top"/>
    </xf>
    <xf numFmtId="3" fontId="0" fillId="5" borderId="33" xfId="0" applyNumberFormat="1" applyFill="1" applyBorder="1" applyAlignment="1">
      <alignment vertical="top"/>
    </xf>
    <xf numFmtId="3" fontId="0" fillId="5" borderId="23" xfId="0" applyNumberFormat="1" applyFill="1" applyBorder="1" applyAlignment="1">
      <alignment vertical="top"/>
    </xf>
    <xf numFmtId="3" fontId="1" fillId="5" borderId="22" xfId="0" applyNumberFormat="1" applyFont="1" applyFill="1" applyBorder="1" applyAlignment="1">
      <alignment vertical="top"/>
    </xf>
    <xf numFmtId="3" fontId="0" fillId="5" borderId="38" xfId="0" applyNumberFormat="1" applyFill="1" applyBorder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3" borderId="7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25" sqref="C25"/>
    </sheetView>
  </sheetViews>
  <sheetFormatPr defaultRowHeight="15"/>
  <cols>
    <col min="3" max="3" width="51.85546875" customWidth="1"/>
  </cols>
  <sheetData>
    <row r="1" spans="1:3" ht="15.75">
      <c r="A1" s="1" t="s">
        <v>0</v>
      </c>
    </row>
    <row r="3" spans="1:3">
      <c r="B3" s="2" t="s">
        <v>1</v>
      </c>
    </row>
    <row r="6" spans="1:3">
      <c r="B6" s="3" t="s">
        <v>3</v>
      </c>
      <c r="C6" s="3" t="s">
        <v>4</v>
      </c>
    </row>
    <row r="8" spans="1:3">
      <c r="B8" s="4" t="s">
        <v>5</v>
      </c>
      <c r="C8" s="5" t="s">
        <v>312</v>
      </c>
    </row>
    <row r="9" spans="1:3">
      <c r="B9" s="4" t="s">
        <v>6</v>
      </c>
      <c r="C9" s="5" t="s">
        <v>316</v>
      </c>
    </row>
    <row r="10" spans="1:3">
      <c r="B10" t="s">
        <v>188</v>
      </c>
      <c r="C10" t="s">
        <v>189</v>
      </c>
    </row>
    <row r="11" spans="1:3">
      <c r="B11" t="s">
        <v>190</v>
      </c>
      <c r="C11" t="s">
        <v>191</v>
      </c>
    </row>
    <row r="12" spans="1:3">
      <c r="B12" t="s">
        <v>192</v>
      </c>
      <c r="C12" t="s">
        <v>193</v>
      </c>
    </row>
    <row r="14" spans="1:3">
      <c r="B14" s="3" t="s">
        <v>194</v>
      </c>
    </row>
    <row r="16" spans="1:3">
      <c r="B16" t="s">
        <v>195</v>
      </c>
      <c r="C16" t="s">
        <v>434</v>
      </c>
    </row>
    <row r="17" spans="2:3">
      <c r="B17" t="s">
        <v>195</v>
      </c>
      <c r="C17" t="s">
        <v>436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85" zoomScaleNormal="85" workbookViewId="0">
      <pane xSplit="3" ySplit="7" topLeftCell="D43" activePane="bottomRight" state="frozen"/>
      <selection pane="topRight" activeCell="D1" sqref="D1"/>
      <selection pane="bottomLeft" activeCell="A8" sqref="A8"/>
      <selection pane="bottomRight" activeCell="C65" sqref="C65"/>
    </sheetView>
  </sheetViews>
  <sheetFormatPr defaultRowHeight="15"/>
  <cols>
    <col min="1" max="1" width="4.28515625" style="4" customWidth="1"/>
    <col min="2" max="2" width="4" style="4" customWidth="1"/>
    <col min="3" max="3" width="45.28515625" style="4" customWidth="1"/>
    <col min="4" max="4" width="15.7109375" style="4" customWidth="1"/>
    <col min="5" max="5" width="14" style="4" customWidth="1"/>
    <col min="6" max="6" width="12.7109375" style="4" customWidth="1"/>
    <col min="7" max="7" width="15" style="4" customWidth="1"/>
    <col min="8" max="8" width="13.140625" style="4" customWidth="1"/>
    <col min="9" max="9" width="11.5703125" style="4" customWidth="1"/>
    <col min="10" max="10" width="11.42578125" style="4" customWidth="1"/>
    <col min="11" max="11" width="12.85546875" style="4" customWidth="1"/>
    <col min="12" max="12" width="12.140625" style="4" customWidth="1"/>
    <col min="13" max="13" width="12.28515625" style="4" customWidth="1"/>
    <col min="14" max="14" width="12.5703125" style="4" customWidth="1"/>
    <col min="15" max="15" width="7.85546875" style="4" customWidth="1"/>
    <col min="16" max="16384" width="9.140625" style="4"/>
  </cols>
  <sheetData>
    <row r="1" spans="1:15" ht="18.75">
      <c r="A1" s="14" t="s">
        <v>317</v>
      </c>
      <c r="E1" s="198" t="s">
        <v>196</v>
      </c>
      <c r="G1" s="21" t="s">
        <v>68</v>
      </c>
      <c r="I1" s="198" t="s">
        <v>378</v>
      </c>
      <c r="M1" s="199" t="s">
        <v>379</v>
      </c>
    </row>
    <row r="2" spans="1:15" ht="18.75">
      <c r="A2" s="14" t="s">
        <v>47</v>
      </c>
    </row>
    <row r="3" spans="1:15" ht="18.75">
      <c r="A3" s="14" t="s">
        <v>311</v>
      </c>
    </row>
    <row r="4" spans="1:15" ht="9" customHeight="1">
      <c r="A4" s="7"/>
    </row>
    <row r="5" spans="1:15" ht="20.25" customHeight="1">
      <c r="A5" s="7"/>
      <c r="D5" s="22" t="s">
        <v>42</v>
      </c>
      <c r="E5" s="366" t="s">
        <v>313</v>
      </c>
      <c r="F5" s="367"/>
      <c r="G5" s="367"/>
      <c r="H5" s="367"/>
      <c r="I5" s="368"/>
      <c r="J5" s="363" t="s">
        <v>314</v>
      </c>
      <c r="K5" s="364"/>
      <c r="L5" s="364"/>
      <c r="M5" s="364"/>
      <c r="N5" s="365"/>
      <c r="O5" s="360" t="s">
        <v>82</v>
      </c>
    </row>
    <row r="6" spans="1:15">
      <c r="A6" s="7"/>
      <c r="C6" s="15"/>
      <c r="D6" s="23">
        <v>2015</v>
      </c>
      <c r="E6" s="125" t="s">
        <v>43</v>
      </c>
      <c r="F6" s="19" t="s">
        <v>44</v>
      </c>
      <c r="G6" s="19" t="s">
        <v>45</v>
      </c>
      <c r="H6" s="19" t="s">
        <v>46</v>
      </c>
      <c r="I6" s="126" t="s">
        <v>67</v>
      </c>
      <c r="J6" s="125" t="s">
        <v>43</v>
      </c>
      <c r="K6" s="19" t="s">
        <v>44</v>
      </c>
      <c r="L6" s="19" t="s">
        <v>45</v>
      </c>
      <c r="M6" s="19" t="s">
        <v>46</v>
      </c>
      <c r="N6" s="126" t="s">
        <v>67</v>
      </c>
      <c r="O6" s="361"/>
    </row>
    <row r="7" spans="1:15">
      <c r="A7" s="7"/>
      <c r="B7" s="204" t="s">
        <v>8</v>
      </c>
      <c r="C7" s="15"/>
      <c r="D7" s="23" t="s">
        <v>7</v>
      </c>
      <c r="E7" s="30" t="s">
        <v>7</v>
      </c>
      <c r="F7" s="31" t="s">
        <v>7</v>
      </c>
      <c r="G7" s="31" t="s">
        <v>7</v>
      </c>
      <c r="H7" s="31" t="s">
        <v>7</v>
      </c>
      <c r="I7" s="32"/>
      <c r="J7" s="30" t="s">
        <v>7</v>
      </c>
      <c r="K7" s="31" t="s">
        <v>7</v>
      </c>
      <c r="L7" s="31" t="s">
        <v>7</v>
      </c>
      <c r="M7" s="31" t="s">
        <v>7</v>
      </c>
      <c r="N7" s="32" t="s">
        <v>7</v>
      </c>
      <c r="O7" s="24" t="s">
        <v>81</v>
      </c>
    </row>
    <row r="8" spans="1:15">
      <c r="A8" s="7"/>
      <c r="B8" s="9" t="s">
        <v>372</v>
      </c>
      <c r="C8" s="15"/>
      <c r="D8" s="136"/>
      <c r="E8" s="127"/>
      <c r="F8" s="120"/>
      <c r="G8" s="120"/>
      <c r="H8" s="120"/>
      <c r="I8" s="128"/>
      <c r="J8" s="127"/>
      <c r="K8" s="120"/>
      <c r="L8" s="120"/>
      <c r="M8" s="120"/>
      <c r="N8" s="128"/>
      <c r="O8" s="134"/>
    </row>
    <row r="9" spans="1:15">
      <c r="A9" s="169">
        <v>1</v>
      </c>
      <c r="B9" s="170" t="s">
        <v>9</v>
      </c>
      <c r="C9" s="158" t="s">
        <v>10</v>
      </c>
      <c r="D9" s="342">
        <f>'Β2 Υλοποίηση ΠΥ'!D9</f>
        <v>0</v>
      </c>
      <c r="E9" s="159"/>
      <c r="F9" s="160"/>
      <c r="G9" s="160"/>
      <c r="H9" s="160"/>
      <c r="I9" s="175">
        <f>SUM(E9:H9)</f>
        <v>0</v>
      </c>
      <c r="J9" s="174">
        <f>SUM('Β2 Υλοποίηση ΠΥ'!F9:H9)</f>
        <v>0</v>
      </c>
      <c r="K9" s="173">
        <f>SUM('Β2 Υλοποίηση ΠΥ'!I9:K9)</f>
        <v>0</v>
      </c>
      <c r="L9" s="173">
        <f>SUM('Β2 Υλοποίηση ΠΥ'!L9:N9)</f>
        <v>0</v>
      </c>
      <c r="M9" s="173">
        <f>SUM('Β2 Υλοποίηση ΠΥ'!O9:Q9)</f>
        <v>0</v>
      </c>
      <c r="N9" s="175">
        <f>SUM(J9:M9)</f>
        <v>0</v>
      </c>
      <c r="O9" s="197" t="e">
        <f>N9/D9*100</f>
        <v>#DIV/0!</v>
      </c>
    </row>
    <row r="10" spans="1:15">
      <c r="A10" s="169">
        <f>A9+1</f>
        <v>2</v>
      </c>
      <c r="B10" s="170" t="s">
        <v>11</v>
      </c>
      <c r="C10" s="158" t="s">
        <v>12</v>
      </c>
      <c r="D10" s="342">
        <f>'Β2 Υλοποίηση ΠΥ'!D10</f>
        <v>0</v>
      </c>
      <c r="E10" s="159"/>
      <c r="F10" s="160"/>
      <c r="G10" s="160"/>
      <c r="H10" s="160"/>
      <c r="I10" s="175">
        <f t="shared" ref="I10:I17" si="0">SUM(E10:H10)</f>
        <v>0</v>
      </c>
      <c r="J10" s="174">
        <f>SUM('Β2 Υλοποίηση ΠΥ'!F10:H10)</f>
        <v>0</v>
      </c>
      <c r="K10" s="173">
        <f>SUM('Β2 Υλοποίηση ΠΥ'!I10:K10)</f>
        <v>0</v>
      </c>
      <c r="L10" s="173">
        <f>SUM('Β2 Υλοποίηση ΠΥ'!L10:N10)</f>
        <v>0</v>
      </c>
      <c r="M10" s="173">
        <f>SUM('Β2 Υλοποίηση ΠΥ'!O10:Q10)</f>
        <v>0</v>
      </c>
      <c r="N10" s="175">
        <f t="shared" ref="N10:N17" si="1">SUM(J10:M10)</f>
        <v>0</v>
      </c>
      <c r="O10" s="197" t="e">
        <f t="shared" ref="O10:O17" si="2">N10/D10*100</f>
        <v>#DIV/0!</v>
      </c>
    </row>
    <row r="11" spans="1:15">
      <c r="A11" s="169">
        <f t="shared" ref="A11:A18" si="3">A10+1</f>
        <v>3</v>
      </c>
      <c r="B11" s="170" t="s">
        <v>13</v>
      </c>
      <c r="C11" s="158" t="s">
        <v>14</v>
      </c>
      <c r="D11" s="342">
        <f>'Β2 Υλοποίηση ΠΥ'!D11</f>
        <v>0</v>
      </c>
      <c r="E11" s="159"/>
      <c r="F11" s="160"/>
      <c r="G11" s="160"/>
      <c r="H11" s="160"/>
      <c r="I11" s="175">
        <f t="shared" si="0"/>
        <v>0</v>
      </c>
      <c r="J11" s="174">
        <f>SUM('Β2 Υλοποίηση ΠΥ'!F11:H11)</f>
        <v>0</v>
      </c>
      <c r="K11" s="173">
        <f>SUM('Β2 Υλοποίηση ΠΥ'!I11:K11)</f>
        <v>0</v>
      </c>
      <c r="L11" s="173">
        <f>SUM('Β2 Υλοποίηση ΠΥ'!L11:N11)</f>
        <v>0</v>
      </c>
      <c r="M11" s="173">
        <f>SUM('Β2 Υλοποίηση ΠΥ'!O11:Q11)</f>
        <v>0</v>
      </c>
      <c r="N11" s="175">
        <f t="shared" si="1"/>
        <v>0</v>
      </c>
      <c r="O11" s="197" t="e">
        <f t="shared" si="2"/>
        <v>#DIV/0!</v>
      </c>
    </row>
    <row r="12" spans="1:15">
      <c r="A12" s="169">
        <f t="shared" si="3"/>
        <v>4</v>
      </c>
      <c r="B12" s="170" t="s">
        <v>13</v>
      </c>
      <c r="C12" s="158" t="s">
        <v>15</v>
      </c>
      <c r="D12" s="342">
        <f>'Β2 Υλοποίηση ΠΥ'!D12</f>
        <v>0</v>
      </c>
      <c r="E12" s="159"/>
      <c r="F12" s="160"/>
      <c r="G12" s="160"/>
      <c r="H12" s="160"/>
      <c r="I12" s="175">
        <f t="shared" si="0"/>
        <v>0</v>
      </c>
      <c r="J12" s="174">
        <f>SUM('Β2 Υλοποίηση ΠΥ'!F12:H12)</f>
        <v>0</v>
      </c>
      <c r="K12" s="173">
        <f>SUM('Β2 Υλοποίηση ΠΥ'!I12:K12)</f>
        <v>0</v>
      </c>
      <c r="L12" s="173">
        <f>SUM('Β2 Υλοποίηση ΠΥ'!L12:N12)</f>
        <v>0</v>
      </c>
      <c r="M12" s="173">
        <f>SUM('Β2 Υλοποίηση ΠΥ'!O12:Q12)</f>
        <v>0</v>
      </c>
      <c r="N12" s="175">
        <f t="shared" si="1"/>
        <v>0</v>
      </c>
      <c r="O12" s="197" t="e">
        <f t="shared" si="2"/>
        <v>#DIV/0!</v>
      </c>
    </row>
    <row r="13" spans="1:15">
      <c r="A13" s="169">
        <f t="shared" si="3"/>
        <v>5</v>
      </c>
      <c r="B13" s="171" t="s">
        <v>16</v>
      </c>
      <c r="C13" s="163" t="s">
        <v>17</v>
      </c>
      <c r="D13" s="342">
        <f>'Β2 Υλοποίηση ΠΥ'!D13</f>
        <v>0</v>
      </c>
      <c r="E13" s="159"/>
      <c r="F13" s="160"/>
      <c r="G13" s="160"/>
      <c r="H13" s="160"/>
      <c r="I13" s="175">
        <f t="shared" si="0"/>
        <v>0</v>
      </c>
      <c r="J13" s="174">
        <f>SUM('Β2 Υλοποίηση ΠΥ'!F13:H13)</f>
        <v>0</v>
      </c>
      <c r="K13" s="173">
        <f>SUM('Β2 Υλοποίηση ΠΥ'!I13:K13)</f>
        <v>0</v>
      </c>
      <c r="L13" s="173">
        <f>SUM('Β2 Υλοποίηση ΠΥ'!L13:N13)</f>
        <v>0</v>
      </c>
      <c r="M13" s="173">
        <f>SUM('Β2 Υλοποίηση ΠΥ'!O13:Q13)</f>
        <v>0</v>
      </c>
      <c r="N13" s="175">
        <f t="shared" si="1"/>
        <v>0</v>
      </c>
      <c r="O13" s="197" t="e">
        <f t="shared" si="2"/>
        <v>#DIV/0!</v>
      </c>
    </row>
    <row r="14" spans="1:15">
      <c r="A14" s="169">
        <f t="shared" si="3"/>
        <v>6</v>
      </c>
      <c r="B14" s="171" t="s">
        <v>18</v>
      </c>
      <c r="C14" s="163" t="s">
        <v>19</v>
      </c>
      <c r="D14" s="342">
        <f>'Β2 Υλοποίηση ΠΥ'!D14</f>
        <v>0</v>
      </c>
      <c r="E14" s="159"/>
      <c r="F14" s="160"/>
      <c r="G14" s="160"/>
      <c r="H14" s="160"/>
      <c r="I14" s="175">
        <f t="shared" si="0"/>
        <v>0</v>
      </c>
      <c r="J14" s="174">
        <f>SUM('Β2 Υλοποίηση ΠΥ'!F14:H14)</f>
        <v>0</v>
      </c>
      <c r="K14" s="173">
        <f>SUM('Β2 Υλοποίηση ΠΥ'!I14:K14)</f>
        <v>0</v>
      </c>
      <c r="L14" s="173">
        <f>SUM('Β2 Υλοποίηση ΠΥ'!L14:N14)</f>
        <v>0</v>
      </c>
      <c r="M14" s="173">
        <f>SUM('Β2 Υλοποίηση ΠΥ'!O14:Q14)</f>
        <v>0</v>
      </c>
      <c r="N14" s="175">
        <f t="shared" si="1"/>
        <v>0</v>
      </c>
      <c r="O14" s="197" t="e">
        <f t="shared" si="2"/>
        <v>#DIV/0!</v>
      </c>
    </row>
    <row r="15" spans="1:15">
      <c r="A15" s="169">
        <f t="shared" si="3"/>
        <v>7</v>
      </c>
      <c r="B15" s="171" t="s">
        <v>18</v>
      </c>
      <c r="C15" s="164" t="s">
        <v>20</v>
      </c>
      <c r="D15" s="342">
        <f>'Β2 Υλοποίηση ΠΥ'!D15</f>
        <v>0</v>
      </c>
      <c r="E15" s="159"/>
      <c r="F15" s="160"/>
      <c r="G15" s="160"/>
      <c r="H15" s="160"/>
      <c r="I15" s="175">
        <f t="shared" si="0"/>
        <v>0</v>
      </c>
      <c r="J15" s="174">
        <f>SUM('Β2 Υλοποίηση ΠΥ'!F15:H15)</f>
        <v>0</v>
      </c>
      <c r="K15" s="173">
        <f>SUM('Β2 Υλοποίηση ΠΥ'!I15:K15)</f>
        <v>0</v>
      </c>
      <c r="L15" s="173">
        <f>SUM('Β2 Υλοποίηση ΠΥ'!L15:N15)</f>
        <v>0</v>
      </c>
      <c r="M15" s="173">
        <f>SUM('Β2 Υλοποίηση ΠΥ'!O15:Q15)</f>
        <v>0</v>
      </c>
      <c r="N15" s="175">
        <f t="shared" si="1"/>
        <v>0</v>
      </c>
      <c r="O15" s="197" t="e">
        <f t="shared" si="2"/>
        <v>#DIV/0!</v>
      </c>
    </row>
    <row r="16" spans="1:15">
      <c r="A16" s="169">
        <f t="shared" si="3"/>
        <v>8</v>
      </c>
      <c r="B16" s="171" t="s">
        <v>18</v>
      </c>
      <c r="C16" s="164" t="s">
        <v>21</v>
      </c>
      <c r="D16" s="342">
        <f>'Β2 Υλοποίηση ΠΥ'!D16</f>
        <v>0</v>
      </c>
      <c r="E16" s="159"/>
      <c r="F16" s="160"/>
      <c r="G16" s="160"/>
      <c r="H16" s="160"/>
      <c r="I16" s="175">
        <f t="shared" si="0"/>
        <v>0</v>
      </c>
      <c r="J16" s="174">
        <f>SUM('Β2 Υλοποίηση ΠΥ'!F16:H16)</f>
        <v>0</v>
      </c>
      <c r="K16" s="173">
        <f>SUM('Β2 Υλοποίηση ΠΥ'!I16:K16)</f>
        <v>0</v>
      </c>
      <c r="L16" s="173">
        <f>SUM('Β2 Υλοποίηση ΠΥ'!L16:N16)</f>
        <v>0</v>
      </c>
      <c r="M16" s="173">
        <f>SUM('Β2 Υλοποίηση ΠΥ'!O16:Q16)</f>
        <v>0</v>
      </c>
      <c r="N16" s="175">
        <f t="shared" si="1"/>
        <v>0</v>
      </c>
      <c r="O16" s="197" t="e">
        <f t="shared" si="2"/>
        <v>#DIV/0!</v>
      </c>
    </row>
    <row r="17" spans="1:15">
      <c r="A17" s="169">
        <f t="shared" si="3"/>
        <v>9</v>
      </c>
      <c r="B17" s="170"/>
      <c r="C17" s="168" t="s">
        <v>22</v>
      </c>
      <c r="D17" s="342">
        <f>'Β2 Υλοποίηση ΠΥ'!D17</f>
        <v>0</v>
      </c>
      <c r="E17" s="165"/>
      <c r="F17" s="166"/>
      <c r="G17" s="166"/>
      <c r="H17" s="166"/>
      <c r="I17" s="175">
        <f t="shared" si="0"/>
        <v>0</v>
      </c>
      <c r="J17" s="174">
        <f>SUM('Β2 Υλοποίηση ΠΥ'!F17:H17)</f>
        <v>0</v>
      </c>
      <c r="K17" s="173">
        <f>SUM('Β2 Υλοποίηση ΠΥ'!I17:K17)</f>
        <v>0</v>
      </c>
      <c r="L17" s="173">
        <f>SUM('Β2 Υλοποίηση ΠΥ'!L17:N17)</f>
        <v>0</v>
      </c>
      <c r="M17" s="173">
        <f>SUM('Β2 Υλοποίηση ΠΥ'!O17:Q17)</f>
        <v>0</v>
      </c>
      <c r="N17" s="175">
        <f t="shared" si="1"/>
        <v>0</v>
      </c>
      <c r="O17" s="197" t="e">
        <f t="shared" si="2"/>
        <v>#DIV/0!</v>
      </c>
    </row>
    <row r="18" spans="1:15">
      <c r="A18" s="7">
        <f t="shared" si="3"/>
        <v>10</v>
      </c>
      <c r="C18" s="18" t="s">
        <v>318</v>
      </c>
      <c r="D18" s="343">
        <f>SUM(D9:D17)</f>
        <v>0</v>
      </c>
      <c r="E18" s="129">
        <f t="shared" ref="E18:M18" si="4">SUM(E9:E17)</f>
        <v>0</v>
      </c>
      <c r="F18" s="122">
        <f t="shared" si="4"/>
        <v>0</v>
      </c>
      <c r="G18" s="122">
        <f t="shared" si="4"/>
        <v>0</v>
      </c>
      <c r="H18" s="122">
        <f t="shared" si="4"/>
        <v>0</v>
      </c>
      <c r="I18" s="176">
        <f t="shared" si="4"/>
        <v>0</v>
      </c>
      <c r="J18" s="129">
        <f t="shared" si="4"/>
        <v>0</v>
      </c>
      <c r="K18" s="122">
        <f t="shared" si="4"/>
        <v>0</v>
      </c>
      <c r="L18" s="122">
        <f t="shared" si="4"/>
        <v>0</v>
      </c>
      <c r="M18" s="122">
        <f t="shared" si="4"/>
        <v>0</v>
      </c>
      <c r="N18" s="176">
        <f t="shared" ref="N18" si="5">SUM(N9:N17)</f>
        <v>0</v>
      </c>
      <c r="O18" s="197" t="e">
        <f>N18/D18*100</f>
        <v>#DIV/0!</v>
      </c>
    </row>
    <row r="19" spans="1:15">
      <c r="A19" s="7"/>
      <c r="B19" s="17"/>
      <c r="C19" s="16"/>
      <c r="D19" s="137"/>
      <c r="E19" s="127"/>
      <c r="F19" s="120"/>
      <c r="G19" s="120"/>
      <c r="H19" s="120"/>
      <c r="I19" s="128"/>
      <c r="J19" s="127"/>
      <c r="K19" s="120"/>
      <c r="L19" s="120"/>
      <c r="M19" s="120"/>
      <c r="N19" s="128"/>
      <c r="O19" s="134"/>
    </row>
    <row r="20" spans="1:15">
      <c r="A20" s="7"/>
      <c r="B20" s="9" t="s">
        <v>373</v>
      </c>
      <c r="C20" s="15"/>
      <c r="D20" s="137"/>
      <c r="E20" s="127"/>
      <c r="F20" s="120"/>
      <c r="G20" s="120"/>
      <c r="H20" s="120"/>
      <c r="I20" s="128"/>
      <c r="J20" s="127"/>
      <c r="K20" s="120"/>
      <c r="L20" s="120"/>
      <c r="M20" s="120"/>
      <c r="N20" s="128"/>
      <c r="O20" s="134"/>
    </row>
    <row r="21" spans="1:15">
      <c r="A21" s="167">
        <f>A18+1</f>
        <v>11</v>
      </c>
      <c r="B21" s="170" t="s">
        <v>23</v>
      </c>
      <c r="C21" s="158" t="s">
        <v>24</v>
      </c>
      <c r="D21" s="342">
        <f>'Β2 Υλοποίηση ΠΥ'!D21</f>
        <v>0</v>
      </c>
      <c r="E21" s="159"/>
      <c r="F21" s="160"/>
      <c r="G21" s="160"/>
      <c r="H21" s="160"/>
      <c r="I21" s="175">
        <f t="shared" ref="I21:I31" si="6">SUM(E21:H21)</f>
        <v>0</v>
      </c>
      <c r="J21" s="174">
        <f>SUM('Β2 Υλοποίηση ΠΥ'!F21:H21)</f>
        <v>0</v>
      </c>
      <c r="K21" s="173">
        <f>SUM('Β2 Υλοποίηση ΠΥ'!I21:K21)</f>
        <v>0</v>
      </c>
      <c r="L21" s="173">
        <f>SUM('Β2 Υλοποίηση ΠΥ'!L21:N21)</f>
        <v>0</v>
      </c>
      <c r="M21" s="173">
        <f>SUM('Β2 Υλοποίηση ΠΥ'!O21:Q21)</f>
        <v>0</v>
      </c>
      <c r="N21" s="175">
        <f t="shared" ref="N21:N31" si="7">SUM(J21:M21)</f>
        <v>0</v>
      </c>
      <c r="O21" s="197" t="e">
        <f t="shared" ref="O21:O32" si="8">N21/D21*100</f>
        <v>#DIV/0!</v>
      </c>
    </row>
    <row r="22" spans="1:15">
      <c r="A22" s="167">
        <f>A21+1</f>
        <v>12</v>
      </c>
      <c r="B22" s="170" t="s">
        <v>25</v>
      </c>
      <c r="C22" s="158" t="s">
        <v>26</v>
      </c>
      <c r="D22" s="342">
        <f>'Β2 Υλοποίηση ΠΥ'!D22</f>
        <v>0</v>
      </c>
      <c r="E22" s="159"/>
      <c r="F22" s="160"/>
      <c r="G22" s="160"/>
      <c r="H22" s="160"/>
      <c r="I22" s="175">
        <f t="shared" si="6"/>
        <v>0</v>
      </c>
      <c r="J22" s="174">
        <f>SUM('Β2 Υλοποίηση ΠΥ'!F22:H22)</f>
        <v>0</v>
      </c>
      <c r="K22" s="173">
        <f>SUM('Β2 Υλοποίηση ΠΥ'!I22:K22)</f>
        <v>0</v>
      </c>
      <c r="L22" s="173">
        <f>SUM('Β2 Υλοποίηση ΠΥ'!L22:N22)</f>
        <v>0</v>
      </c>
      <c r="M22" s="173">
        <f>SUM('Β2 Υλοποίηση ΠΥ'!O22:Q22)</f>
        <v>0</v>
      </c>
      <c r="N22" s="175">
        <f t="shared" si="7"/>
        <v>0</v>
      </c>
      <c r="O22" s="197" t="e">
        <f t="shared" si="8"/>
        <v>#DIV/0!</v>
      </c>
    </row>
    <row r="23" spans="1:15">
      <c r="A23" s="167">
        <f>A22+1</f>
        <v>13</v>
      </c>
      <c r="B23" s="170" t="s">
        <v>25</v>
      </c>
      <c r="C23" s="172" t="s">
        <v>27</v>
      </c>
      <c r="D23" s="342">
        <f>'Β2 Υλοποίηση ΠΥ'!D23</f>
        <v>0</v>
      </c>
      <c r="E23" s="159"/>
      <c r="F23" s="160"/>
      <c r="G23" s="160"/>
      <c r="H23" s="160"/>
      <c r="I23" s="175">
        <f t="shared" si="6"/>
        <v>0</v>
      </c>
      <c r="J23" s="174">
        <f>SUM('Β2 Υλοποίηση ΠΥ'!F23:H23)</f>
        <v>0</v>
      </c>
      <c r="K23" s="173">
        <f>SUM('Β2 Υλοποίηση ΠΥ'!I23:K23)</f>
        <v>0</v>
      </c>
      <c r="L23" s="173">
        <f>SUM('Β2 Υλοποίηση ΠΥ'!L23:N23)</f>
        <v>0</v>
      </c>
      <c r="M23" s="173">
        <f>SUM('Β2 Υλοποίηση ΠΥ'!O23:Q23)</f>
        <v>0</v>
      </c>
      <c r="N23" s="175">
        <f t="shared" si="7"/>
        <v>0</v>
      </c>
      <c r="O23" s="197" t="e">
        <f t="shared" si="8"/>
        <v>#DIV/0!</v>
      </c>
    </row>
    <row r="24" spans="1:15">
      <c r="A24" s="167">
        <f>A23+1</f>
        <v>14</v>
      </c>
      <c r="B24" s="170" t="s">
        <v>25</v>
      </c>
      <c r="C24" s="158" t="s">
        <v>28</v>
      </c>
      <c r="D24" s="342">
        <f>'Β2 Υλοποίηση ΠΥ'!D24</f>
        <v>0</v>
      </c>
      <c r="E24" s="159"/>
      <c r="F24" s="160"/>
      <c r="G24" s="160"/>
      <c r="H24" s="160"/>
      <c r="I24" s="175">
        <f t="shared" si="6"/>
        <v>0</v>
      </c>
      <c r="J24" s="174">
        <f>SUM('Β2 Υλοποίηση ΠΥ'!F24:H24)</f>
        <v>0</v>
      </c>
      <c r="K24" s="173">
        <f>SUM('Β2 Υλοποίηση ΠΥ'!I24:K24)</f>
        <v>0</v>
      </c>
      <c r="L24" s="173">
        <f>SUM('Β2 Υλοποίηση ΠΥ'!L24:N24)</f>
        <v>0</v>
      </c>
      <c r="M24" s="173">
        <f>SUM('Β2 Υλοποίηση ΠΥ'!O24:Q24)</f>
        <v>0</v>
      </c>
      <c r="N24" s="175">
        <f t="shared" si="7"/>
        <v>0</v>
      </c>
      <c r="O24" s="197" t="e">
        <f t="shared" si="8"/>
        <v>#DIV/0!</v>
      </c>
    </row>
    <row r="25" spans="1:15">
      <c r="A25" s="167">
        <f t="shared" ref="A25:A28" si="9">A24+1</f>
        <v>15</v>
      </c>
      <c r="B25" s="171" t="s">
        <v>18</v>
      </c>
      <c r="C25" s="163" t="s">
        <v>29</v>
      </c>
      <c r="D25" s="342">
        <f>'Β2 Υλοποίηση ΠΥ'!D25</f>
        <v>0</v>
      </c>
      <c r="E25" s="159"/>
      <c r="F25" s="160"/>
      <c r="G25" s="160"/>
      <c r="H25" s="160"/>
      <c r="I25" s="175">
        <f t="shared" si="6"/>
        <v>0</v>
      </c>
      <c r="J25" s="174">
        <f>SUM('Β2 Υλοποίηση ΠΥ'!F25:H25)</f>
        <v>0</v>
      </c>
      <c r="K25" s="173">
        <f>SUM('Β2 Υλοποίηση ΠΥ'!I25:K25)</f>
        <v>0</v>
      </c>
      <c r="L25" s="173">
        <f>SUM('Β2 Υλοποίηση ΠΥ'!L25:N25)</f>
        <v>0</v>
      </c>
      <c r="M25" s="173">
        <f>SUM('Β2 Υλοποίηση ΠΥ'!O25:Q25)</f>
        <v>0</v>
      </c>
      <c r="N25" s="175">
        <f t="shared" si="7"/>
        <v>0</v>
      </c>
      <c r="O25" s="197" t="e">
        <f t="shared" si="8"/>
        <v>#DIV/0!</v>
      </c>
    </row>
    <row r="26" spans="1:15">
      <c r="A26" s="167">
        <f t="shared" si="9"/>
        <v>16</v>
      </c>
      <c r="B26" s="171" t="s">
        <v>30</v>
      </c>
      <c r="C26" s="158" t="s">
        <v>374</v>
      </c>
      <c r="D26" s="342">
        <f>'Β2 Υλοποίηση ΠΥ'!D26</f>
        <v>0</v>
      </c>
      <c r="E26" s="159"/>
      <c r="F26" s="160"/>
      <c r="G26" s="160"/>
      <c r="H26" s="160"/>
      <c r="I26" s="175">
        <f t="shared" si="6"/>
        <v>0</v>
      </c>
      <c r="J26" s="174">
        <f>SUM('Β2 Υλοποίηση ΠΥ'!F26:H26)</f>
        <v>0</v>
      </c>
      <c r="K26" s="173">
        <f>SUM('Β2 Υλοποίηση ΠΥ'!I26:K26)</f>
        <v>0</v>
      </c>
      <c r="L26" s="173">
        <f>SUM('Β2 Υλοποίηση ΠΥ'!L26:N26)</f>
        <v>0</v>
      </c>
      <c r="M26" s="173">
        <f>SUM('Β2 Υλοποίηση ΠΥ'!O26:Q26)</f>
        <v>0</v>
      </c>
      <c r="N26" s="175">
        <f t="shared" si="7"/>
        <v>0</v>
      </c>
      <c r="O26" s="197" t="e">
        <f t="shared" si="8"/>
        <v>#DIV/0!</v>
      </c>
    </row>
    <row r="27" spans="1:15">
      <c r="A27" s="167">
        <v>17</v>
      </c>
      <c r="B27" s="170" t="s">
        <v>16</v>
      </c>
      <c r="C27" s="158" t="s">
        <v>32</v>
      </c>
      <c r="D27" s="342">
        <f>'Β2 Υλοποίηση ΠΥ'!D28</f>
        <v>0</v>
      </c>
      <c r="E27" s="159"/>
      <c r="F27" s="160"/>
      <c r="G27" s="160"/>
      <c r="H27" s="160"/>
      <c r="I27" s="175">
        <f t="shared" si="6"/>
        <v>0</v>
      </c>
      <c r="J27" s="174">
        <f>SUM('Β2 Υλοποίηση ΠΥ'!F27:H27)</f>
        <v>0</v>
      </c>
      <c r="K27" s="173">
        <f>SUM('Β2 Υλοποίηση ΠΥ'!I27:K27)</f>
        <v>0</v>
      </c>
      <c r="L27" s="173">
        <f>SUM('Β2 Υλοποίηση ΠΥ'!L27:N27)</f>
        <v>0</v>
      </c>
      <c r="M27" s="173">
        <f>SUM('Β2 Υλοποίηση ΠΥ'!O27:Q27)</f>
        <v>0</v>
      </c>
      <c r="N27" s="175">
        <f t="shared" si="7"/>
        <v>0</v>
      </c>
      <c r="O27" s="197" t="e">
        <f t="shared" si="8"/>
        <v>#DIV/0!</v>
      </c>
    </row>
    <row r="28" spans="1:15">
      <c r="A28" s="167">
        <f t="shared" si="9"/>
        <v>18</v>
      </c>
      <c r="B28" s="171"/>
      <c r="C28" s="158" t="s">
        <v>361</v>
      </c>
      <c r="D28" s="342">
        <f>'Β2 Υλοποίηση ΠΥ'!D28</f>
        <v>0</v>
      </c>
      <c r="E28" s="159">
        <f>D28/4</f>
        <v>0</v>
      </c>
      <c r="F28" s="160">
        <f>D28/4</f>
        <v>0</v>
      </c>
      <c r="G28" s="160">
        <f>D28/4</f>
        <v>0</v>
      </c>
      <c r="H28" s="160">
        <f>D28/4</f>
        <v>0</v>
      </c>
      <c r="I28" s="175">
        <f t="shared" si="6"/>
        <v>0</v>
      </c>
      <c r="J28" s="174">
        <f>SUM('Β2 Υλοποίηση ΠΥ'!F28:H28)</f>
        <v>0</v>
      </c>
      <c r="K28" s="222">
        <f>SUM('Β2 Υλοποίηση ΠΥ'!I28:K28)</f>
        <v>0</v>
      </c>
      <c r="L28" s="222">
        <f>SUM('Β2 Υλοποίηση ΠΥ'!L28:N28)</f>
        <v>0</v>
      </c>
      <c r="M28" s="222">
        <f>SUM('Β2 Υλοποίηση ΠΥ'!O28:Q28)</f>
        <v>0</v>
      </c>
      <c r="N28" s="175">
        <f t="shared" si="7"/>
        <v>0</v>
      </c>
      <c r="O28" s="197" t="e">
        <f t="shared" si="8"/>
        <v>#DIV/0!</v>
      </c>
    </row>
    <row r="29" spans="1:15">
      <c r="A29" s="167" t="s">
        <v>412</v>
      </c>
      <c r="B29" s="171"/>
      <c r="C29" s="158" t="s">
        <v>404</v>
      </c>
      <c r="D29" s="342">
        <f>'Β2 Υλοποίηση ΠΥ'!D29</f>
        <v>0</v>
      </c>
      <c r="E29" s="165"/>
      <c r="F29" s="166"/>
      <c r="G29" s="166"/>
      <c r="H29" s="166"/>
      <c r="I29" s="175">
        <f t="shared" si="6"/>
        <v>0</v>
      </c>
      <c r="J29" s="174">
        <f>SUM('Β2 Υλοποίηση ΠΥ'!F29:H29)</f>
        <v>0</v>
      </c>
      <c r="K29" s="222">
        <f>SUM('Β2 Υλοποίηση ΠΥ'!I29:K29)</f>
        <v>0</v>
      </c>
      <c r="L29" s="222">
        <f>SUM('Β2 Υλοποίηση ΠΥ'!L29:N29)</f>
        <v>0</v>
      </c>
      <c r="M29" s="222">
        <f>SUM('Β2 Υλοποίηση ΠΥ'!O29:Q29)</f>
        <v>0</v>
      </c>
      <c r="N29" s="175">
        <f t="shared" si="7"/>
        <v>0</v>
      </c>
      <c r="O29" s="197" t="e">
        <f t="shared" si="8"/>
        <v>#DIV/0!</v>
      </c>
    </row>
    <row r="30" spans="1:15">
      <c r="A30" s="167" t="s">
        <v>413</v>
      </c>
      <c r="B30" s="171"/>
      <c r="C30" s="158" t="s">
        <v>429</v>
      </c>
      <c r="D30" s="342">
        <f>'Β2 Υλοποίηση ΠΥ'!D30</f>
        <v>0</v>
      </c>
      <c r="E30" s="165"/>
      <c r="F30" s="166"/>
      <c r="G30" s="166"/>
      <c r="H30" s="166"/>
      <c r="I30" s="175">
        <f t="shared" si="6"/>
        <v>0</v>
      </c>
      <c r="J30" s="174">
        <f>SUM('Β2 Υλοποίηση ΠΥ'!F30:H30)</f>
        <v>0</v>
      </c>
      <c r="K30" s="222">
        <f>SUM('Β2 Υλοποίηση ΠΥ'!I30:K30)</f>
        <v>0</v>
      </c>
      <c r="L30" s="222">
        <f>SUM('Β2 Υλοποίηση ΠΥ'!L30:N30)</f>
        <v>0</v>
      </c>
      <c r="M30" s="222">
        <f>SUM('Β2 Υλοποίηση ΠΥ'!O30:Q30)</f>
        <v>0</v>
      </c>
      <c r="N30" s="175">
        <f t="shared" si="7"/>
        <v>0</v>
      </c>
      <c r="O30" s="197" t="e">
        <f t="shared" si="8"/>
        <v>#DIV/0!</v>
      </c>
    </row>
    <row r="31" spans="1:15">
      <c r="A31" s="167" t="s">
        <v>414</v>
      </c>
      <c r="B31" s="170"/>
      <c r="C31" s="168" t="s">
        <v>22</v>
      </c>
      <c r="D31" s="342">
        <f>'Β2 Υλοποίηση ΠΥ'!D31</f>
        <v>0</v>
      </c>
      <c r="E31" s="165"/>
      <c r="F31" s="166"/>
      <c r="G31" s="166"/>
      <c r="H31" s="166"/>
      <c r="I31" s="175">
        <f t="shared" si="6"/>
        <v>0</v>
      </c>
      <c r="J31" s="174">
        <f>SUM('Β2 Υλοποίηση ΠΥ'!F31:H31)</f>
        <v>0</v>
      </c>
      <c r="K31" s="222">
        <f>SUM('Β2 Υλοποίηση ΠΥ'!I31:K31)</f>
        <v>0</v>
      </c>
      <c r="L31" s="222">
        <f>SUM('Β2 Υλοποίηση ΠΥ'!L31:N31)</f>
        <v>0</v>
      </c>
      <c r="M31" s="222">
        <f>SUM('Β2 Υλοποίηση ΠΥ'!O31:Q31)</f>
        <v>0</v>
      </c>
      <c r="N31" s="175">
        <f t="shared" si="7"/>
        <v>0</v>
      </c>
      <c r="O31" s="197" t="e">
        <f t="shared" si="8"/>
        <v>#DIV/0!</v>
      </c>
    </row>
    <row r="32" spans="1:15">
      <c r="A32" s="7">
        <v>23</v>
      </c>
      <c r="B32" s="17"/>
      <c r="C32" s="18" t="s">
        <v>319</v>
      </c>
      <c r="D32" s="343">
        <f>SUM(D21:D31)</f>
        <v>0</v>
      </c>
      <c r="E32" s="129">
        <f t="shared" ref="E32:M32" si="10">SUM(E21:E31)</f>
        <v>0</v>
      </c>
      <c r="F32" s="122">
        <f t="shared" si="10"/>
        <v>0</v>
      </c>
      <c r="G32" s="122">
        <f t="shared" si="10"/>
        <v>0</v>
      </c>
      <c r="H32" s="122">
        <f t="shared" si="10"/>
        <v>0</v>
      </c>
      <c r="I32" s="176">
        <f>SUM(I21:I31)</f>
        <v>0</v>
      </c>
      <c r="J32" s="129">
        <f t="shared" si="10"/>
        <v>0</v>
      </c>
      <c r="K32" s="122">
        <f t="shared" si="10"/>
        <v>0</v>
      </c>
      <c r="L32" s="122">
        <f t="shared" si="10"/>
        <v>0</v>
      </c>
      <c r="M32" s="122">
        <f t="shared" si="10"/>
        <v>0</v>
      </c>
      <c r="N32" s="176">
        <f t="shared" ref="N32" si="11">SUM(N21:N31)</f>
        <v>0</v>
      </c>
      <c r="O32" s="197" t="e">
        <f t="shared" si="8"/>
        <v>#DIV/0!</v>
      </c>
    </row>
    <row r="33" spans="1:15">
      <c r="A33" s="7"/>
      <c r="B33" s="17"/>
      <c r="C33" s="15"/>
      <c r="D33" s="332"/>
      <c r="E33" s="127"/>
      <c r="F33" s="120"/>
      <c r="G33" s="120"/>
      <c r="H33" s="120"/>
      <c r="I33" s="128"/>
      <c r="J33" s="127"/>
      <c r="K33" s="120"/>
      <c r="L33" s="120"/>
      <c r="M33" s="120"/>
      <c r="N33" s="128"/>
      <c r="O33" s="134"/>
    </row>
    <row r="34" spans="1:15">
      <c r="A34" s="7">
        <f>A32+1</f>
        <v>24</v>
      </c>
      <c r="B34" s="19"/>
      <c r="C34" s="16" t="s">
        <v>34</v>
      </c>
      <c r="D34" s="337">
        <f t="shared" ref="D34:N34" si="12">D18-D32</f>
        <v>0</v>
      </c>
      <c r="E34" s="130">
        <f t="shared" si="12"/>
        <v>0</v>
      </c>
      <c r="F34" s="123">
        <f t="shared" si="12"/>
        <v>0</v>
      </c>
      <c r="G34" s="123">
        <f t="shared" si="12"/>
        <v>0</v>
      </c>
      <c r="H34" s="123">
        <f t="shared" si="12"/>
        <v>0</v>
      </c>
      <c r="I34" s="131">
        <f t="shared" si="12"/>
        <v>0</v>
      </c>
      <c r="J34" s="326">
        <f t="shared" si="12"/>
        <v>0</v>
      </c>
      <c r="K34" s="123">
        <f t="shared" si="12"/>
        <v>0</v>
      </c>
      <c r="L34" s="123">
        <f t="shared" si="12"/>
        <v>0</v>
      </c>
      <c r="M34" s="123">
        <f t="shared" si="12"/>
        <v>0</v>
      </c>
      <c r="N34" s="131">
        <f t="shared" si="12"/>
        <v>0</v>
      </c>
      <c r="O34" s="134"/>
    </row>
    <row r="35" spans="1:15" ht="6" customHeight="1">
      <c r="A35" s="322"/>
      <c r="B35" s="323"/>
      <c r="C35" s="324"/>
      <c r="D35" s="338"/>
      <c r="E35" s="339"/>
      <c r="F35" s="339"/>
      <c r="G35" s="339"/>
      <c r="H35" s="339"/>
      <c r="I35" s="340"/>
      <c r="J35" s="341"/>
      <c r="K35" s="339"/>
      <c r="L35" s="339"/>
      <c r="M35" s="339"/>
      <c r="N35" s="340"/>
      <c r="O35" s="325"/>
    </row>
    <row r="36" spans="1:15" ht="18.75">
      <c r="A36" s="7"/>
      <c r="B36" s="11" t="s">
        <v>381</v>
      </c>
      <c r="C36" s="220"/>
      <c r="D36" s="333"/>
      <c r="E36" s="334"/>
      <c r="F36" s="334"/>
      <c r="G36" s="334"/>
      <c r="H36" s="334"/>
      <c r="I36" s="335"/>
      <c r="J36" s="336"/>
      <c r="K36" s="334"/>
      <c r="L36" s="334"/>
      <c r="M36" s="334"/>
      <c r="N36" s="334"/>
      <c r="O36" s="134"/>
    </row>
    <row r="37" spans="1:15">
      <c r="A37" s="206"/>
      <c r="B37" s="56"/>
      <c r="C37" s="207" t="s">
        <v>383</v>
      </c>
      <c r="D37" s="223"/>
      <c r="E37" s="160"/>
      <c r="F37" s="160"/>
      <c r="G37" s="160"/>
      <c r="H37" s="160"/>
      <c r="I37" s="175">
        <f t="shared" ref="I37:I40" si="13">SUM(E37:H37)</f>
        <v>0</v>
      </c>
      <c r="J37" s="222">
        <f>SUM('Β2 Υλοποίηση ΠΥ'!F37:H37)</f>
        <v>0</v>
      </c>
      <c r="K37" s="173">
        <f>SUM('Β2 Υλοποίηση ΠΥ'!I37:K37)</f>
        <v>0</v>
      </c>
      <c r="L37" s="173">
        <f>SUM('Β2 Υλοποίηση ΠΥ'!L37:N37)</f>
        <v>0</v>
      </c>
      <c r="M37" s="173">
        <f>SUM('Β2 Υλοποίηση ΠΥ'!O37:Q37)</f>
        <v>0</v>
      </c>
      <c r="N37" s="221">
        <f>SUM(J37:M37)</f>
        <v>0</v>
      </c>
      <c r="O37" s="197" t="e">
        <f t="shared" ref="O37:O41" si="14">N37/D37*100</f>
        <v>#DIV/0!</v>
      </c>
    </row>
    <row r="38" spans="1:15">
      <c r="A38" s="206"/>
      <c r="B38" s="56"/>
      <c r="C38" s="207" t="s">
        <v>384</v>
      </c>
      <c r="D38" s="223"/>
      <c r="E38" s="160"/>
      <c r="F38" s="160"/>
      <c r="G38" s="160"/>
      <c r="H38" s="160"/>
      <c r="I38" s="175">
        <f t="shared" si="13"/>
        <v>0</v>
      </c>
      <c r="J38" s="222">
        <f>SUM('Β2 Υλοποίηση ΠΥ'!F38:H38)</f>
        <v>0</v>
      </c>
      <c r="K38" s="173">
        <f>SUM('Β2 Υλοποίηση ΠΥ'!I38:K38)</f>
        <v>0</v>
      </c>
      <c r="L38" s="173">
        <f>SUM('Β2 Υλοποίηση ΠΥ'!L38:N38)</f>
        <v>0</v>
      </c>
      <c r="M38" s="173">
        <f>SUM('Β2 Υλοποίηση ΠΥ'!O38:Q38)</f>
        <v>0</v>
      </c>
      <c r="N38" s="221">
        <f t="shared" ref="N38:N40" si="15">SUM(J38:M38)</f>
        <v>0</v>
      </c>
      <c r="O38" s="197" t="e">
        <f t="shared" si="14"/>
        <v>#DIV/0!</v>
      </c>
    </row>
    <row r="39" spans="1:15">
      <c r="A39" s="206">
        <v>20</v>
      </c>
      <c r="B39" s="56" t="s">
        <v>30</v>
      </c>
      <c r="C39" s="207" t="s">
        <v>375</v>
      </c>
      <c r="D39" s="223">
        <f>'Β2 Υλοποίηση ΠΥ'!D39</f>
        <v>0</v>
      </c>
      <c r="E39" s="160"/>
      <c r="F39" s="160"/>
      <c r="G39" s="160"/>
      <c r="H39" s="160"/>
      <c r="I39" s="175">
        <f t="shared" si="13"/>
        <v>0</v>
      </c>
      <c r="J39" s="222">
        <f>SUM('Β2 Υλοποίηση ΠΥ'!F39:H39)</f>
        <v>0</v>
      </c>
      <c r="K39" s="173">
        <f>SUM('Β2 Υλοποίηση ΠΥ'!I39:K39)</f>
        <v>0</v>
      </c>
      <c r="L39" s="173">
        <f>SUM('Β2 Υλοποίηση ΠΥ'!L39:N39)</f>
        <v>0</v>
      </c>
      <c r="M39" s="173">
        <f>SUM('Β2 Υλοποίηση ΠΥ'!O39:Q39)</f>
        <v>0</v>
      </c>
      <c r="N39" s="221">
        <f t="shared" si="15"/>
        <v>0</v>
      </c>
      <c r="O39" s="197" t="e">
        <f t="shared" si="14"/>
        <v>#DIV/0!</v>
      </c>
    </row>
    <row r="40" spans="1:15">
      <c r="A40" s="206">
        <v>22</v>
      </c>
      <c r="B40" s="56"/>
      <c r="C40" s="207" t="s">
        <v>33</v>
      </c>
      <c r="D40" s="223">
        <f>'Β2 Υλοποίηση ΠΥ'!D40</f>
        <v>0</v>
      </c>
      <c r="E40" s="160"/>
      <c r="F40" s="160"/>
      <c r="G40" s="160"/>
      <c r="H40" s="160"/>
      <c r="I40" s="175">
        <f t="shared" si="13"/>
        <v>0</v>
      </c>
      <c r="J40" s="222">
        <f>SUM('Β2 Υλοποίηση ΠΥ'!F40:H40)</f>
        <v>0</v>
      </c>
      <c r="K40" s="173">
        <f>SUM('Β2 Υλοποίηση ΠΥ'!I40:K40)</f>
        <v>0</v>
      </c>
      <c r="L40" s="173">
        <f>SUM('Β2 Υλοποίηση ΠΥ'!L40:N40)</f>
        <v>0</v>
      </c>
      <c r="M40" s="173">
        <f>SUM('Β2 Υλοποίηση ΠΥ'!O40:Q40)</f>
        <v>0</v>
      </c>
      <c r="N40" s="221">
        <f t="shared" si="15"/>
        <v>0</v>
      </c>
      <c r="O40" s="197" t="e">
        <f t="shared" si="14"/>
        <v>#DIV/0!</v>
      </c>
    </row>
    <row r="41" spans="1:15">
      <c r="A41" s="217"/>
      <c r="B41" s="309"/>
      <c r="C41" s="219" t="s">
        <v>382</v>
      </c>
      <c r="D41" s="312">
        <f>SUM(D37:D40)</f>
        <v>0</v>
      </c>
      <c r="E41" s="312">
        <f t="shared" ref="E41:N41" si="16">SUM(E37:E40)</f>
        <v>0</v>
      </c>
      <c r="F41" s="312">
        <f t="shared" si="16"/>
        <v>0</v>
      </c>
      <c r="G41" s="312">
        <f t="shared" si="16"/>
        <v>0</v>
      </c>
      <c r="H41" s="312">
        <f t="shared" si="16"/>
        <v>0</v>
      </c>
      <c r="I41" s="312">
        <f t="shared" si="16"/>
        <v>0</v>
      </c>
      <c r="J41" s="312">
        <f t="shared" si="16"/>
        <v>0</v>
      </c>
      <c r="K41" s="312">
        <f t="shared" si="16"/>
        <v>0</v>
      </c>
      <c r="L41" s="312">
        <f t="shared" si="16"/>
        <v>0</v>
      </c>
      <c r="M41" s="312">
        <f t="shared" si="16"/>
        <v>0</v>
      </c>
      <c r="N41" s="312">
        <f t="shared" si="16"/>
        <v>0</v>
      </c>
      <c r="O41" s="197" t="e">
        <f t="shared" si="14"/>
        <v>#DIV/0!</v>
      </c>
    </row>
    <row r="42" spans="1:15">
      <c r="A42"/>
      <c r="B42"/>
      <c r="C42" s="318" t="s">
        <v>430</v>
      </c>
      <c r="D42" s="223"/>
      <c r="E42" s="160"/>
      <c r="F42" s="160"/>
      <c r="G42" s="160"/>
      <c r="H42" s="160"/>
      <c r="I42" s="161"/>
      <c r="J42" s="327"/>
      <c r="K42" s="160"/>
      <c r="L42" s="160"/>
      <c r="M42" s="160"/>
      <c r="N42" s="160"/>
      <c r="O42" s="197"/>
    </row>
    <row r="43" spans="1:15">
      <c r="A43" s="206">
        <v>25</v>
      </c>
      <c r="B43" s="56" t="s">
        <v>31</v>
      </c>
      <c r="C43" s="207" t="s">
        <v>35</v>
      </c>
      <c r="D43" s="223">
        <f>'Β2 Υλοποίηση ΠΥ'!D43</f>
        <v>0</v>
      </c>
      <c r="E43" s="159"/>
      <c r="F43" s="160"/>
      <c r="G43" s="160"/>
      <c r="H43" s="160"/>
      <c r="I43" s="175">
        <f t="shared" ref="I43:I50" si="17">SUM(E43:H43)</f>
        <v>0</v>
      </c>
      <c r="J43" s="327">
        <f>SUM('Β2 Υλοποίηση ΠΥ'!F43:H43)</f>
        <v>0</v>
      </c>
      <c r="K43" s="160">
        <f>SUM('Β2 Υλοποίηση ΠΥ'!I43:K43)</f>
        <v>0</v>
      </c>
      <c r="L43" s="160">
        <f>SUM('Β2 Υλοποίηση ΠΥ'!L43:N43)</f>
        <v>0</v>
      </c>
      <c r="M43" s="160">
        <f>SUM('Β2 Υλοποίηση ΠΥ'!O43:Q43)</f>
        <v>0</v>
      </c>
      <c r="N43" s="221">
        <f t="shared" ref="N43:N50" si="18">SUM(J43:M43)</f>
        <v>0</v>
      </c>
      <c r="O43" s="197" t="e">
        <f t="shared" ref="O43:O51" si="19">N43/D43*100</f>
        <v>#DIV/0!</v>
      </c>
    </row>
    <row r="44" spans="1:15">
      <c r="A44" s="206">
        <v>26</v>
      </c>
      <c r="B44" s="56"/>
      <c r="C44" s="207" t="s">
        <v>36</v>
      </c>
      <c r="D44" s="223">
        <f>'Β2 Υλοποίηση ΠΥ'!D44</f>
        <v>0</v>
      </c>
      <c r="E44" s="159"/>
      <c r="F44" s="160"/>
      <c r="G44" s="160"/>
      <c r="H44" s="160"/>
      <c r="I44" s="175">
        <f t="shared" si="17"/>
        <v>0</v>
      </c>
      <c r="J44" s="327">
        <f>SUM('Β2 Υλοποίηση ΠΥ'!F44:H44)</f>
        <v>0</v>
      </c>
      <c r="K44" s="160">
        <f>SUM('Β2 Υλοποίηση ΠΥ'!I44:K44)</f>
        <v>0</v>
      </c>
      <c r="L44" s="160">
        <f>SUM('Β2 Υλοποίηση ΠΥ'!L44:N44)</f>
        <v>0</v>
      </c>
      <c r="M44" s="160">
        <f>SUM('Β2 Υλοποίηση ΠΥ'!O44:Q44)</f>
        <v>0</v>
      </c>
      <c r="N44" s="221">
        <f t="shared" si="18"/>
        <v>0</v>
      </c>
      <c r="O44" s="197" t="e">
        <f t="shared" si="19"/>
        <v>#DIV/0!</v>
      </c>
    </row>
    <row r="45" spans="1:15">
      <c r="A45" s="206">
        <v>27</v>
      </c>
      <c r="B45" s="56"/>
      <c r="C45" s="207" t="s">
        <v>37</v>
      </c>
      <c r="D45" s="223">
        <f>'Β2 Υλοποίηση ΠΥ'!D45</f>
        <v>0</v>
      </c>
      <c r="E45" s="159"/>
      <c r="F45" s="160"/>
      <c r="G45" s="160"/>
      <c r="H45" s="160"/>
      <c r="I45" s="175">
        <f t="shared" si="17"/>
        <v>0</v>
      </c>
      <c r="J45" s="327">
        <f>SUM('Β2 Υλοποίηση ΠΥ'!F45:H45)</f>
        <v>0</v>
      </c>
      <c r="K45" s="160">
        <f>SUM('Β2 Υλοποίηση ΠΥ'!I45:K45)</f>
        <v>0</v>
      </c>
      <c r="L45" s="160">
        <f>SUM('Β2 Υλοποίηση ΠΥ'!L45:N45)</f>
        <v>0</v>
      </c>
      <c r="M45" s="160">
        <f>SUM('Β2 Υλοποίηση ΠΥ'!O45:Q45)</f>
        <v>0</v>
      </c>
      <c r="N45" s="221">
        <f t="shared" si="18"/>
        <v>0</v>
      </c>
      <c r="O45" s="197" t="e">
        <f t="shared" si="19"/>
        <v>#DIV/0!</v>
      </c>
    </row>
    <row r="46" spans="1:15">
      <c r="A46" s="206"/>
      <c r="B46" s="56"/>
      <c r="C46" s="207" t="s">
        <v>38</v>
      </c>
      <c r="D46" s="223">
        <f>'Β2 Υλοποίηση ΠΥ'!D46</f>
        <v>0</v>
      </c>
      <c r="E46" s="159"/>
      <c r="F46" s="160"/>
      <c r="G46" s="160"/>
      <c r="H46" s="160"/>
      <c r="I46" s="175">
        <f t="shared" si="17"/>
        <v>0</v>
      </c>
      <c r="J46" s="327">
        <f>SUM('Β2 Υλοποίηση ΠΥ'!F46:H46)</f>
        <v>0</v>
      </c>
      <c r="K46" s="160">
        <f>SUM('Β2 Υλοποίηση ΠΥ'!I46:K46)</f>
        <v>0</v>
      </c>
      <c r="L46" s="160">
        <f>SUM('Β2 Υλοποίηση ΠΥ'!L46:N46)</f>
        <v>0</v>
      </c>
      <c r="M46" s="160">
        <f>SUM('Β2 Υλοποίηση ΠΥ'!O46:Q46)</f>
        <v>0</v>
      </c>
      <c r="N46" s="221">
        <f t="shared" si="18"/>
        <v>0</v>
      </c>
      <c r="O46" s="197" t="e">
        <f t="shared" si="19"/>
        <v>#DIV/0!</v>
      </c>
    </row>
    <row r="47" spans="1:15">
      <c r="A47" s="320"/>
      <c r="B47" s="321"/>
      <c r="C47" s="319" t="s">
        <v>431</v>
      </c>
      <c r="D47" s="223"/>
      <c r="E47" s="159"/>
      <c r="F47" s="160"/>
      <c r="G47" s="160"/>
      <c r="H47" s="160"/>
      <c r="I47" s="175"/>
      <c r="J47" s="327"/>
      <c r="K47" s="160"/>
      <c r="L47" s="160"/>
      <c r="M47" s="160"/>
      <c r="N47" s="221"/>
      <c r="O47" s="197"/>
    </row>
    <row r="48" spans="1:15">
      <c r="A48" s="206"/>
      <c r="B48" s="56"/>
      <c r="C48" s="207" t="s">
        <v>403</v>
      </c>
      <c r="D48" s="342">
        <f>'Β2 Υλοποίηση ΠΥ'!D48</f>
        <v>0</v>
      </c>
      <c r="E48" s="165"/>
      <c r="F48" s="166"/>
      <c r="G48" s="166"/>
      <c r="H48" s="166"/>
      <c r="I48" s="175">
        <f t="shared" si="17"/>
        <v>0</v>
      </c>
      <c r="J48" s="327">
        <f>SUM('Β2 Υλοποίηση ΠΥ'!F48:H48)</f>
        <v>0</v>
      </c>
      <c r="K48" s="160">
        <f>SUM('Β2 Υλοποίηση ΠΥ'!I48:K48)</f>
        <v>0</v>
      </c>
      <c r="L48" s="160">
        <f>SUM('Β2 Υλοποίηση ΠΥ'!L48:N48)</f>
        <v>0</v>
      </c>
      <c r="M48" s="160">
        <f>SUM('Β2 Υλοποίηση ΠΥ'!O48:Q48)</f>
        <v>0</v>
      </c>
      <c r="N48" s="221">
        <f t="shared" si="18"/>
        <v>0</v>
      </c>
      <c r="O48" s="197" t="e">
        <f t="shared" si="19"/>
        <v>#DIV/0!</v>
      </c>
    </row>
    <row r="49" spans="1:15">
      <c r="A49" s="206">
        <v>21</v>
      </c>
      <c r="B49" s="56" t="s">
        <v>31</v>
      </c>
      <c r="C49" s="207" t="s">
        <v>376</v>
      </c>
      <c r="D49" s="342">
        <f>'Β2 Υλοποίηση ΠΥ'!D49</f>
        <v>0</v>
      </c>
      <c r="E49" s="165"/>
      <c r="F49" s="166"/>
      <c r="G49" s="166"/>
      <c r="H49" s="166"/>
      <c r="I49" s="175">
        <f t="shared" si="17"/>
        <v>0</v>
      </c>
      <c r="J49" s="327">
        <f>SUM('Β2 Υλοποίηση ΠΥ'!F49:H49)</f>
        <v>0</v>
      </c>
      <c r="K49" s="160">
        <f>SUM('Β2 Υλοποίηση ΠΥ'!I49:K49)</f>
        <v>0</v>
      </c>
      <c r="L49" s="160">
        <f>SUM('Β2 Υλοποίηση ΠΥ'!L49:N49)</f>
        <v>0</v>
      </c>
      <c r="M49" s="160">
        <f>SUM('Β2 Υλοποίηση ΠΥ'!O49:Q49)</f>
        <v>0</v>
      </c>
      <c r="N49" s="221">
        <f t="shared" si="18"/>
        <v>0</v>
      </c>
      <c r="O49" s="197" t="e">
        <f t="shared" si="19"/>
        <v>#DIV/0!</v>
      </c>
    </row>
    <row r="50" spans="1:15">
      <c r="A50" s="206">
        <v>29</v>
      </c>
      <c r="B50" s="56" t="s">
        <v>30</v>
      </c>
      <c r="C50" s="216" t="s">
        <v>371</v>
      </c>
      <c r="D50" s="342">
        <f>'Β2 Υλοποίηση ΠΥ'!D50</f>
        <v>0</v>
      </c>
      <c r="E50" s="165"/>
      <c r="F50" s="166"/>
      <c r="G50" s="166"/>
      <c r="H50" s="166"/>
      <c r="I50" s="175">
        <f t="shared" si="17"/>
        <v>0</v>
      </c>
      <c r="J50" s="327">
        <f>SUM('Β2 Υλοποίηση ΠΥ'!F50:H50)</f>
        <v>0</v>
      </c>
      <c r="K50" s="160">
        <f>SUM('Β2 Υλοποίηση ΠΥ'!I50:K50)</f>
        <v>0</v>
      </c>
      <c r="L50" s="160">
        <f>SUM('Β2 Υλοποίηση ΠΥ'!L50:N50)</f>
        <v>0</v>
      </c>
      <c r="M50" s="160">
        <f>SUM('Β2 Υλοποίηση ΠΥ'!O50:Q50)</f>
        <v>0</v>
      </c>
      <c r="N50" s="221">
        <f t="shared" si="18"/>
        <v>0</v>
      </c>
      <c r="O50" s="197" t="e">
        <f t="shared" si="19"/>
        <v>#DIV/0!</v>
      </c>
    </row>
    <row r="51" spans="1:15" ht="15.75" thickBot="1">
      <c r="A51" s="217"/>
      <c r="B51" s="218"/>
      <c r="C51" s="219" t="s">
        <v>377</v>
      </c>
      <c r="D51" s="138">
        <f t="shared" ref="D51:N51" si="20">SUM(D41:D50)</f>
        <v>0</v>
      </c>
      <c r="E51" s="138">
        <f t="shared" si="20"/>
        <v>0</v>
      </c>
      <c r="F51" s="138">
        <f t="shared" si="20"/>
        <v>0</v>
      </c>
      <c r="G51" s="138">
        <f t="shared" si="20"/>
        <v>0</v>
      </c>
      <c r="H51" s="138">
        <f t="shared" si="20"/>
        <v>0</v>
      </c>
      <c r="I51" s="138">
        <f t="shared" si="20"/>
        <v>0</v>
      </c>
      <c r="J51" s="328">
        <f t="shared" si="20"/>
        <v>0</v>
      </c>
      <c r="K51" s="138">
        <f t="shared" si="20"/>
        <v>0</v>
      </c>
      <c r="L51" s="138">
        <f t="shared" si="20"/>
        <v>0</v>
      </c>
      <c r="M51" s="138">
        <f t="shared" si="20"/>
        <v>0</v>
      </c>
      <c r="N51" s="138">
        <f t="shared" si="20"/>
        <v>0</v>
      </c>
      <c r="O51" s="197" t="e">
        <f t="shared" si="19"/>
        <v>#DIV/0!</v>
      </c>
    </row>
    <row r="52" spans="1:15" ht="15.75" thickTop="1">
      <c r="A52" s="201"/>
      <c r="B52" s="203"/>
      <c r="C52" s="203"/>
      <c r="D52" s="344"/>
      <c r="E52" s="127"/>
      <c r="F52" s="120"/>
      <c r="G52" s="120"/>
      <c r="H52" s="120"/>
      <c r="I52" s="128"/>
      <c r="J52" s="329"/>
      <c r="K52" s="120"/>
      <c r="L52" s="120"/>
      <c r="M52" s="120"/>
      <c r="N52" s="128"/>
      <c r="O52" s="134"/>
    </row>
    <row r="53" spans="1:15">
      <c r="A53" s="201"/>
      <c r="B53" s="208" t="s">
        <v>39</v>
      </c>
      <c r="C53" s="208"/>
      <c r="D53" s="344"/>
      <c r="E53" s="127"/>
      <c r="F53" s="120"/>
      <c r="G53" s="120"/>
      <c r="H53" s="120"/>
      <c r="I53" s="128"/>
      <c r="J53" s="329"/>
      <c r="K53" s="120"/>
      <c r="L53" s="120"/>
      <c r="M53" s="120"/>
      <c r="N53" s="128"/>
      <c r="O53" s="134"/>
    </row>
    <row r="54" spans="1:15">
      <c r="A54" s="201"/>
      <c r="B54" s="203"/>
      <c r="C54" s="203" t="s">
        <v>51</v>
      </c>
      <c r="D54" s="342">
        <f>'Β2 Υλοποίηση ΠΥ'!D54</f>
        <v>0</v>
      </c>
      <c r="E54" s="174">
        <f>J54</f>
        <v>0</v>
      </c>
      <c r="F54" s="173">
        <f>E56</f>
        <v>0</v>
      </c>
      <c r="G54" s="173">
        <f>F56</f>
        <v>0</v>
      </c>
      <c r="H54" s="173">
        <f>G56</f>
        <v>0</v>
      </c>
      <c r="I54" s="347">
        <f>E54</f>
        <v>0</v>
      </c>
      <c r="J54" s="222">
        <f>'Β2 Υλοποίηση ΠΥ'!F54</f>
        <v>0</v>
      </c>
      <c r="K54" s="173">
        <f>J56</f>
        <v>0</v>
      </c>
      <c r="L54" s="173">
        <f>K56</f>
        <v>0</v>
      </c>
      <c r="M54" s="173">
        <f>L56</f>
        <v>0</v>
      </c>
      <c r="N54" s="347">
        <f>J54</f>
        <v>0</v>
      </c>
      <c r="O54" s="134"/>
    </row>
    <row r="55" spans="1:15">
      <c r="A55" s="201"/>
      <c r="B55" s="203"/>
      <c r="C55" s="203" t="s">
        <v>377</v>
      </c>
      <c r="D55" s="344">
        <f>D51</f>
        <v>0</v>
      </c>
      <c r="E55" s="132">
        <f t="shared" ref="E55:M55" si="21">E51</f>
        <v>0</v>
      </c>
      <c r="F55" s="121">
        <f t="shared" si="21"/>
        <v>0</v>
      </c>
      <c r="G55" s="121">
        <f t="shared" si="21"/>
        <v>0</v>
      </c>
      <c r="H55" s="121">
        <f t="shared" si="21"/>
        <v>0</v>
      </c>
      <c r="I55" s="348">
        <f t="shared" si="21"/>
        <v>0</v>
      </c>
      <c r="J55" s="330">
        <f t="shared" si="21"/>
        <v>0</v>
      </c>
      <c r="K55" s="121">
        <f t="shared" si="21"/>
        <v>0</v>
      </c>
      <c r="L55" s="121">
        <f t="shared" si="21"/>
        <v>0</v>
      </c>
      <c r="M55" s="121">
        <f t="shared" si="21"/>
        <v>0</v>
      </c>
      <c r="N55" s="348">
        <f t="shared" ref="N55" si="22">N51</f>
        <v>0</v>
      </c>
      <c r="O55" s="134"/>
    </row>
    <row r="56" spans="1:15">
      <c r="A56" s="201"/>
      <c r="B56" s="203"/>
      <c r="C56" s="203" t="s">
        <v>52</v>
      </c>
      <c r="D56" s="345">
        <f>D54+D55</f>
        <v>0</v>
      </c>
      <c r="E56" s="133">
        <f>E54+E55</f>
        <v>0</v>
      </c>
      <c r="F56" s="124">
        <f t="shared" ref="F56:M56" si="23">F54+F55</f>
        <v>0</v>
      </c>
      <c r="G56" s="124">
        <f t="shared" si="23"/>
        <v>0</v>
      </c>
      <c r="H56" s="124">
        <f t="shared" si="23"/>
        <v>0</v>
      </c>
      <c r="I56" s="349">
        <f t="shared" si="23"/>
        <v>0</v>
      </c>
      <c r="J56" s="331">
        <f t="shared" si="23"/>
        <v>0</v>
      </c>
      <c r="K56" s="124">
        <f t="shared" si="23"/>
        <v>0</v>
      </c>
      <c r="L56" s="124">
        <f t="shared" si="23"/>
        <v>0</v>
      </c>
      <c r="M56" s="124">
        <f t="shared" si="23"/>
        <v>0</v>
      </c>
      <c r="N56" s="349">
        <f t="shared" ref="N56" si="24">N54+N55</f>
        <v>0</v>
      </c>
      <c r="O56" s="134"/>
    </row>
    <row r="57" spans="1:15">
      <c r="A57" s="201"/>
      <c r="B57" s="203"/>
      <c r="C57" s="203"/>
      <c r="D57" s="346"/>
      <c r="E57" s="127"/>
      <c r="F57" s="120"/>
      <c r="G57" s="120"/>
      <c r="H57" s="120"/>
      <c r="I57" s="350"/>
      <c r="J57" s="329"/>
      <c r="K57" s="120"/>
      <c r="L57" s="120"/>
      <c r="M57" s="120"/>
      <c r="N57" s="350"/>
      <c r="O57" s="134"/>
    </row>
    <row r="58" spans="1:15" ht="19.5" customHeight="1">
      <c r="A58" s="201"/>
      <c r="B58" s="208" t="s">
        <v>48</v>
      </c>
      <c r="C58" s="208"/>
      <c r="D58" s="346"/>
      <c r="E58" s="127"/>
      <c r="F58" s="120"/>
      <c r="G58" s="120"/>
      <c r="H58" s="120"/>
      <c r="I58" s="350"/>
      <c r="J58" s="329"/>
      <c r="K58" s="120"/>
      <c r="L58" s="120"/>
      <c r="M58" s="120"/>
      <c r="N58" s="350"/>
      <c r="O58" s="134"/>
    </row>
    <row r="59" spans="1:15">
      <c r="A59" s="201"/>
      <c r="B59" s="203"/>
      <c r="C59" s="203" t="s">
        <v>51</v>
      </c>
      <c r="D59" s="342">
        <f>'Β2 Υλοποίηση ΠΥ'!D59</f>
        <v>0</v>
      </c>
      <c r="E59" s="159">
        <f>J59</f>
        <v>0</v>
      </c>
      <c r="F59" s="173">
        <f>E62</f>
        <v>0</v>
      </c>
      <c r="G59" s="173">
        <f>F62</f>
        <v>0</v>
      </c>
      <c r="H59" s="173">
        <f>G62</f>
        <v>0</v>
      </c>
      <c r="I59" s="347">
        <f>E59</f>
        <v>0</v>
      </c>
      <c r="J59" s="327">
        <f>'Β2 Υλοποίηση ΠΥ'!F59</f>
        <v>0</v>
      </c>
      <c r="K59" s="173">
        <f>J62</f>
        <v>0</v>
      </c>
      <c r="L59" s="173">
        <f t="shared" ref="L59:M59" si="25">K62</f>
        <v>0</v>
      </c>
      <c r="M59" s="173">
        <f t="shared" si="25"/>
        <v>0</v>
      </c>
      <c r="N59" s="175">
        <f>J59</f>
        <v>0</v>
      </c>
      <c r="O59" s="162"/>
    </row>
    <row r="60" spans="1:15">
      <c r="A60" s="201"/>
      <c r="B60" s="203"/>
      <c r="C60" s="354" t="s">
        <v>49</v>
      </c>
      <c r="D60" s="355">
        <f>-D47</f>
        <v>0</v>
      </c>
      <c r="E60" s="356">
        <f t="shared" ref="E60:N60" si="26">-E48</f>
        <v>0</v>
      </c>
      <c r="F60" s="357">
        <f t="shared" si="26"/>
        <v>0</v>
      </c>
      <c r="G60" s="357">
        <f t="shared" si="26"/>
        <v>0</v>
      </c>
      <c r="H60" s="357">
        <f t="shared" si="26"/>
        <v>0</v>
      </c>
      <c r="I60" s="358">
        <f t="shared" si="26"/>
        <v>0</v>
      </c>
      <c r="J60" s="359">
        <f t="shared" si="26"/>
        <v>0</v>
      </c>
      <c r="K60" s="357">
        <f t="shared" si="26"/>
        <v>0</v>
      </c>
      <c r="L60" s="357">
        <f t="shared" si="26"/>
        <v>0</v>
      </c>
      <c r="M60" s="357">
        <f t="shared" si="26"/>
        <v>0</v>
      </c>
      <c r="N60" s="358">
        <f t="shared" si="26"/>
        <v>0</v>
      </c>
      <c r="O60" s="162"/>
    </row>
    <row r="61" spans="1:15">
      <c r="A61" s="201"/>
      <c r="B61" s="203"/>
      <c r="C61" s="214" t="s">
        <v>50</v>
      </c>
      <c r="D61" s="342">
        <f>'Β2 Υλοποίηση ΠΥ'!D61</f>
        <v>0</v>
      </c>
      <c r="E61" s="127"/>
      <c r="F61" s="120"/>
      <c r="G61" s="120"/>
      <c r="H61" s="120"/>
      <c r="I61" s="350">
        <f>SUM(E61:H61)</f>
        <v>0</v>
      </c>
      <c r="J61" s="329"/>
      <c r="K61" s="120"/>
      <c r="L61" s="120"/>
      <c r="M61" s="120"/>
      <c r="N61" s="350">
        <f>SUM(J61:M61)</f>
        <v>0</v>
      </c>
      <c r="O61" s="134"/>
    </row>
    <row r="62" spans="1:15">
      <c r="A62" s="201"/>
      <c r="B62" s="203"/>
      <c r="C62" s="203" t="s">
        <v>52</v>
      </c>
      <c r="D62" s="345">
        <f>D59+D60-D61</f>
        <v>0</v>
      </c>
      <c r="E62" s="133">
        <f t="shared" ref="E62:M62" si="27">E59+E60-E61</f>
        <v>0</v>
      </c>
      <c r="F62" s="124">
        <f t="shared" si="27"/>
        <v>0</v>
      </c>
      <c r="G62" s="124">
        <f t="shared" si="27"/>
        <v>0</v>
      </c>
      <c r="H62" s="124">
        <f t="shared" si="27"/>
        <v>0</v>
      </c>
      <c r="I62" s="349"/>
      <c r="J62" s="331">
        <f t="shared" si="27"/>
        <v>0</v>
      </c>
      <c r="K62" s="124">
        <f t="shared" si="27"/>
        <v>0</v>
      </c>
      <c r="L62" s="124">
        <f t="shared" si="27"/>
        <v>0</v>
      </c>
      <c r="M62" s="124">
        <f t="shared" si="27"/>
        <v>0</v>
      </c>
      <c r="N62" s="349">
        <f t="shared" ref="N62" si="28">N59+N60-N61</f>
        <v>0</v>
      </c>
      <c r="O62" s="134"/>
    </row>
    <row r="63" spans="1:15">
      <c r="A63" s="201"/>
      <c r="B63" s="203"/>
      <c r="C63" s="203"/>
      <c r="D63" s="346"/>
      <c r="E63" s="127"/>
      <c r="F63" s="120"/>
      <c r="G63" s="120"/>
      <c r="H63" s="120"/>
      <c r="I63" s="350"/>
      <c r="J63" s="329"/>
      <c r="K63" s="120"/>
      <c r="L63" s="120"/>
      <c r="M63" s="120"/>
      <c r="N63" s="350"/>
      <c r="O63" s="134"/>
    </row>
    <row r="64" spans="1:15" ht="15.75" customHeight="1">
      <c r="A64" s="201"/>
      <c r="B64" s="362" t="s">
        <v>2</v>
      </c>
      <c r="C64" s="362"/>
      <c r="D64" s="346"/>
      <c r="E64" s="127"/>
      <c r="F64" s="120"/>
      <c r="G64" s="120"/>
      <c r="H64" s="120"/>
      <c r="I64" s="350"/>
      <c r="J64" s="329"/>
      <c r="K64" s="120"/>
      <c r="L64" s="120"/>
      <c r="M64" s="120"/>
      <c r="N64" s="350"/>
      <c r="O64" s="134"/>
    </row>
    <row r="65" spans="1:15">
      <c r="A65" s="201"/>
      <c r="B65" s="203"/>
      <c r="C65" s="203" t="s">
        <v>51</v>
      </c>
      <c r="D65" s="342">
        <f>'Β2 Υλοποίηση ΠΥ'!D65</f>
        <v>0</v>
      </c>
      <c r="E65" s="174">
        <f>J65</f>
        <v>0</v>
      </c>
      <c r="F65" s="173">
        <f>E69</f>
        <v>0</v>
      </c>
      <c r="G65" s="173">
        <f t="shared" ref="G65:H65" si="29">F69</f>
        <v>0</v>
      </c>
      <c r="H65" s="173">
        <f t="shared" si="29"/>
        <v>0</v>
      </c>
      <c r="I65" s="175">
        <f>E65</f>
        <v>0</v>
      </c>
      <c r="J65" s="222">
        <f>'Β2 Υλοποίηση ΠΥ'!F65</f>
        <v>0</v>
      </c>
      <c r="K65" s="173">
        <f>J69</f>
        <v>0</v>
      </c>
      <c r="L65" s="173">
        <f t="shared" ref="L65:M65" si="30">K69</f>
        <v>0</v>
      </c>
      <c r="M65" s="173">
        <f t="shared" si="30"/>
        <v>0</v>
      </c>
      <c r="N65" s="175">
        <f>J65</f>
        <v>0</v>
      </c>
      <c r="O65" s="162"/>
    </row>
    <row r="66" spans="1:15">
      <c r="A66" s="201"/>
      <c r="B66" s="203"/>
      <c r="C66" s="214" t="s">
        <v>315</v>
      </c>
      <c r="D66" s="342">
        <f>'Β2 Υλοποίηση ΠΥ'!D66</f>
        <v>0</v>
      </c>
      <c r="E66" s="159"/>
      <c r="F66" s="160"/>
      <c r="G66" s="160"/>
      <c r="H66" s="160"/>
      <c r="I66" s="175">
        <f>SUM(E66:H66)</f>
        <v>0</v>
      </c>
      <c r="J66" s="222">
        <f>SUM('Β2 Υλοποίηση ΠΥ'!F66:H66)</f>
        <v>0</v>
      </c>
      <c r="K66" s="173">
        <f>SUM('Β2 Υλοποίηση ΠΥ'!I66:K66)</f>
        <v>0</v>
      </c>
      <c r="L66" s="173">
        <f>SUM('Β2 Υλοποίηση ΠΥ'!L66:N66)</f>
        <v>0</v>
      </c>
      <c r="M66" s="173">
        <f>SUM('Β2 Υλοποίηση ΠΥ'!O66:Q66)</f>
        <v>0</v>
      </c>
      <c r="N66" s="175">
        <f>SUM(J66:M66)</f>
        <v>0</v>
      </c>
      <c r="O66" s="197" t="e">
        <f>N66/D66*100</f>
        <v>#DIV/0!</v>
      </c>
    </row>
    <row r="67" spans="1:15">
      <c r="A67" s="201"/>
      <c r="B67" s="203"/>
      <c r="C67" s="214" t="s">
        <v>40</v>
      </c>
      <c r="D67" s="342">
        <f>'Β2 Υλοποίηση ΠΥ'!D67</f>
        <v>0</v>
      </c>
      <c r="E67" s="159"/>
      <c r="F67" s="160"/>
      <c r="G67" s="160"/>
      <c r="H67" s="160"/>
      <c r="I67" s="175">
        <f>SUM(E67:H67)</f>
        <v>0</v>
      </c>
      <c r="J67" s="222">
        <f>SUM('Β2 Υλοποίηση ΠΥ'!F67:H67)</f>
        <v>0</v>
      </c>
      <c r="K67" s="173">
        <f>SUM('Β2 Υλοποίηση ΠΥ'!I67:K67)</f>
        <v>0</v>
      </c>
      <c r="L67" s="173">
        <f>SUM('Β2 Υλοποίηση ΠΥ'!L67:N67)</f>
        <v>0</v>
      </c>
      <c r="M67" s="173">
        <f>SUM('Β2 Υλοποίηση ΠΥ'!O67:Q67)</f>
        <v>0</v>
      </c>
      <c r="N67" s="175">
        <f>SUM(J67:M67)</f>
        <v>0</v>
      </c>
      <c r="O67" s="197" t="e">
        <f>N67/D67*100</f>
        <v>#DIV/0!</v>
      </c>
    </row>
    <row r="68" spans="1:15">
      <c r="A68" s="201"/>
      <c r="B68" s="203"/>
      <c r="C68" s="214" t="s">
        <v>41</v>
      </c>
      <c r="D68" s="342">
        <f>'Β2 Υλοποίηση ΠΥ'!D68</f>
        <v>0</v>
      </c>
      <c r="E68" s="127"/>
      <c r="F68" s="120"/>
      <c r="G68" s="120"/>
      <c r="H68" s="120"/>
      <c r="I68" s="175">
        <f>SUM(E68:H68)</f>
        <v>0</v>
      </c>
      <c r="J68" s="222">
        <f>SUM('Β2 Υλοποίηση ΠΥ'!F68:H68)</f>
        <v>0</v>
      </c>
      <c r="K68" s="173">
        <f>SUM('Β2 Υλοποίηση ΠΥ'!I68:K68)</f>
        <v>0</v>
      </c>
      <c r="L68" s="173">
        <f>SUM('Β2 Υλοποίηση ΠΥ'!L68:N68)</f>
        <v>0</v>
      </c>
      <c r="M68" s="173">
        <f>SUM('Β2 Υλοποίηση ΠΥ'!O68:Q68)</f>
        <v>0</v>
      </c>
      <c r="N68" s="175">
        <f>SUM(J68:M68)</f>
        <v>0</v>
      </c>
      <c r="O68" s="134"/>
    </row>
    <row r="69" spans="1:15">
      <c r="A69" s="201"/>
      <c r="B69" s="203"/>
      <c r="C69" s="203" t="s">
        <v>52</v>
      </c>
      <c r="D69" s="345">
        <f>D65+D66+D67-D68</f>
        <v>0</v>
      </c>
      <c r="E69" s="133">
        <f t="shared" ref="E69:M69" si="31">E65+E66+E67-E68</f>
        <v>0</v>
      </c>
      <c r="F69" s="124">
        <f t="shared" si="31"/>
        <v>0</v>
      </c>
      <c r="G69" s="124">
        <f t="shared" si="31"/>
        <v>0</v>
      </c>
      <c r="H69" s="124">
        <f t="shared" si="31"/>
        <v>0</v>
      </c>
      <c r="I69" s="349">
        <f t="shared" si="31"/>
        <v>0</v>
      </c>
      <c r="J69" s="331">
        <f t="shared" si="31"/>
        <v>0</v>
      </c>
      <c r="K69" s="124">
        <f t="shared" si="31"/>
        <v>0</v>
      </c>
      <c r="L69" s="124">
        <f t="shared" si="31"/>
        <v>0</v>
      </c>
      <c r="M69" s="124">
        <f t="shared" si="31"/>
        <v>0</v>
      </c>
      <c r="N69" s="349">
        <f t="shared" ref="N69" si="32">N65+N66+N67-N68</f>
        <v>0</v>
      </c>
      <c r="O69" s="135"/>
    </row>
  </sheetData>
  <mergeCells count="4">
    <mergeCell ref="O5:O6"/>
    <mergeCell ref="B64:C64"/>
    <mergeCell ref="J5:N5"/>
    <mergeCell ref="E5:I5"/>
  </mergeCells>
  <dataValidations count="2">
    <dataValidation type="list" allowBlank="1" showInputMessage="1" showErrorMessage="1" sqref="G1">
      <formula1>Months</formula1>
    </dataValidation>
    <dataValidation type="list" allowBlank="1" showInputMessage="1" showErrorMessage="1" sqref="M1">
      <formula1>Budget</formula1>
    </dataValidation>
  </dataValidations>
  <pageMargins left="0.35433070866141736" right="0.39370078740157483" top="0.39370078740157483" bottom="0.47244094488188981" header="0.31496062992125984" footer="0.31496062992125984"/>
  <pageSetup paperSize="9" scale="65" fitToHeight="2" orientation="landscape" horizontalDpi="4294967293" r:id="rId1"/>
  <headerFooter>
    <oddFooter>&amp;L&amp;A&amp;R&amp;P/&amp;N</oddFooter>
  </headerFooter>
  <rowBreaks count="1" manualBreakCount="1">
    <brk id="5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85" zoomScaleNormal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72" sqref="F72"/>
    </sheetView>
  </sheetViews>
  <sheetFormatPr defaultRowHeight="15"/>
  <cols>
    <col min="1" max="1" width="3.5703125" customWidth="1"/>
    <col min="2" max="2" width="4.42578125" customWidth="1"/>
    <col min="3" max="3" width="47.5703125" customWidth="1"/>
    <col min="4" max="4" width="16.28515625" customWidth="1"/>
    <col min="5" max="5" width="1.7109375" customWidth="1"/>
    <col min="6" max="6" width="13.140625" customWidth="1"/>
    <col min="7" max="18" width="11.85546875" bestFit="1" customWidth="1"/>
  </cols>
  <sheetData>
    <row r="1" spans="1:18" ht="18.75">
      <c r="A1" s="6" t="str">
        <f>'B1 Προβλέψεις'!A1</f>
        <v>ΔΗΜΟΣ ………………………..</v>
      </c>
      <c r="F1" s="200" t="str">
        <f>'B1 Προβλέψεις'!E1</f>
        <v>Μήνας αναφοράς:</v>
      </c>
      <c r="G1" s="81"/>
      <c r="H1" s="81" t="str">
        <f>'B1 Προβλέψεις'!G1</f>
        <v>Ιανουάριος</v>
      </c>
    </row>
    <row r="2" spans="1:18" ht="18.75">
      <c r="A2" s="6" t="str">
        <f>'B1 Προβλέψεις'!A2</f>
        <v>Υλοποίηση Προϋπολογισμού 2015</v>
      </c>
    </row>
    <row r="3" spans="1:18" ht="18.75">
      <c r="A3" s="6" t="s">
        <v>53</v>
      </c>
    </row>
    <row r="4" spans="1:18" ht="7.5" customHeight="1">
      <c r="A4" s="13"/>
    </row>
    <row r="5" spans="1:18">
      <c r="A5" s="13"/>
      <c r="D5" s="22" t="s">
        <v>42</v>
      </c>
      <c r="E5" s="105"/>
      <c r="F5" s="22" t="s">
        <v>55</v>
      </c>
      <c r="G5" s="22" t="s">
        <v>55</v>
      </c>
      <c r="H5" s="22" t="s">
        <v>55</v>
      </c>
      <c r="I5" s="22" t="s">
        <v>55</v>
      </c>
      <c r="J5" s="22" t="s">
        <v>55</v>
      </c>
      <c r="K5" s="22" t="s">
        <v>55</v>
      </c>
      <c r="L5" s="22" t="s">
        <v>55</v>
      </c>
      <c r="M5" s="22" t="s">
        <v>55</v>
      </c>
      <c r="N5" s="27" t="s">
        <v>55</v>
      </c>
      <c r="O5" s="22" t="s">
        <v>55</v>
      </c>
      <c r="P5" s="22" t="s">
        <v>55</v>
      </c>
      <c r="Q5" s="22" t="s">
        <v>55</v>
      </c>
      <c r="R5" s="22" t="s">
        <v>55</v>
      </c>
    </row>
    <row r="6" spans="1:18">
      <c r="A6" s="13"/>
      <c r="C6" s="8"/>
      <c r="D6" s="23">
        <v>2015</v>
      </c>
      <c r="E6" s="106"/>
      <c r="F6" s="23" t="s">
        <v>54</v>
      </c>
      <c r="G6" s="25" t="s">
        <v>56</v>
      </c>
      <c r="H6" s="25" t="s">
        <v>57</v>
      </c>
      <c r="I6" s="25" t="s">
        <v>58</v>
      </c>
      <c r="J6" s="25" t="s">
        <v>59</v>
      </c>
      <c r="K6" s="25" t="s">
        <v>60</v>
      </c>
      <c r="L6" s="25" t="s">
        <v>61</v>
      </c>
      <c r="M6" s="25" t="s">
        <v>62</v>
      </c>
      <c r="N6" s="28" t="s">
        <v>63</v>
      </c>
      <c r="O6" s="25" t="s">
        <v>64</v>
      </c>
      <c r="P6" s="25" t="s">
        <v>65</v>
      </c>
      <c r="Q6" s="25" t="s">
        <v>66</v>
      </c>
      <c r="R6" s="25" t="s">
        <v>67</v>
      </c>
    </row>
    <row r="7" spans="1:18">
      <c r="A7" s="13"/>
      <c r="B7" s="204" t="s">
        <v>8</v>
      </c>
      <c r="C7" s="8"/>
      <c r="D7" s="24" t="s">
        <v>7</v>
      </c>
      <c r="E7" s="107"/>
      <c r="F7" s="24" t="s">
        <v>7</v>
      </c>
      <c r="G7" s="24" t="s">
        <v>7</v>
      </c>
      <c r="H7" s="24" t="s">
        <v>7</v>
      </c>
      <c r="I7" s="24" t="s">
        <v>7</v>
      </c>
      <c r="J7" s="24" t="s">
        <v>7</v>
      </c>
      <c r="K7" s="24" t="s">
        <v>7</v>
      </c>
      <c r="L7" s="24" t="s">
        <v>7</v>
      </c>
      <c r="M7" s="24" t="s">
        <v>7</v>
      </c>
      <c r="N7" s="30" t="s">
        <v>7</v>
      </c>
      <c r="O7" s="24" t="s">
        <v>7</v>
      </c>
      <c r="P7" s="24" t="s">
        <v>7</v>
      </c>
      <c r="Q7" s="24" t="s">
        <v>7</v>
      </c>
      <c r="R7" s="24" t="s">
        <v>7</v>
      </c>
    </row>
    <row r="8" spans="1:18">
      <c r="A8" s="13"/>
      <c r="B8" s="9" t="s">
        <v>372</v>
      </c>
      <c r="C8" s="8"/>
      <c r="D8" s="36"/>
      <c r="E8" s="108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>
      <c r="A9" s="55">
        <v>1</v>
      </c>
      <c r="B9" s="57" t="s">
        <v>9</v>
      </c>
      <c r="C9" s="33" t="s">
        <v>10</v>
      </c>
      <c r="D9" s="40">
        <f>'ΒΠ-Έσοδα'!E10</f>
        <v>0</v>
      </c>
      <c r="E9" s="110"/>
      <c r="F9" s="40">
        <f>'ΒΠ-Έσοδα'!G10</f>
        <v>0</v>
      </c>
      <c r="G9" s="40">
        <f>'ΒΠ-Έσοδα'!H10</f>
        <v>0</v>
      </c>
      <c r="H9" s="40">
        <f>'ΒΠ-Έσοδα'!I10</f>
        <v>0</v>
      </c>
      <c r="I9" s="40">
        <f>'ΒΠ-Έσοδα'!J10</f>
        <v>0</v>
      </c>
      <c r="J9" s="40">
        <f>'ΒΠ-Έσοδα'!K10</f>
        <v>0</v>
      </c>
      <c r="K9" s="40">
        <f>'ΒΠ-Έσοδα'!L10</f>
        <v>0</v>
      </c>
      <c r="L9" s="40">
        <f>'ΒΠ-Έσοδα'!M10</f>
        <v>0</v>
      </c>
      <c r="M9" s="40">
        <f>'ΒΠ-Έσοδα'!N10</f>
        <v>0</v>
      </c>
      <c r="N9" s="40">
        <f>'ΒΠ-Έσοδα'!O10</f>
        <v>0</v>
      </c>
      <c r="O9" s="40">
        <f>'ΒΠ-Έσοδα'!P10</f>
        <v>0</v>
      </c>
      <c r="P9" s="40">
        <f>'ΒΠ-Έσοδα'!Q10</f>
        <v>0</v>
      </c>
      <c r="Q9" s="40">
        <f>'ΒΠ-Έσοδα'!R10</f>
        <v>0</v>
      </c>
      <c r="R9" s="40">
        <f t="shared" ref="R9:R17" si="0">SUM(F9:Q9)</f>
        <v>0</v>
      </c>
    </row>
    <row r="10" spans="1:18">
      <c r="A10" s="55">
        <f>A9+1</f>
        <v>2</v>
      </c>
      <c r="B10" s="57" t="s">
        <v>11</v>
      </c>
      <c r="C10" s="33" t="s">
        <v>12</v>
      </c>
      <c r="D10" s="40">
        <f>'ΒΠ-Έσοδα'!E32</f>
        <v>0</v>
      </c>
      <c r="E10" s="110"/>
      <c r="F10" s="40">
        <f>'ΒΠ-Έσοδα'!G32</f>
        <v>0</v>
      </c>
      <c r="G10" s="40">
        <f>'ΒΠ-Έσοδα'!H32</f>
        <v>0</v>
      </c>
      <c r="H10" s="40">
        <f>'ΒΠ-Έσοδα'!I32</f>
        <v>0</v>
      </c>
      <c r="I10" s="40">
        <f>'ΒΠ-Έσοδα'!J32</f>
        <v>0</v>
      </c>
      <c r="J10" s="40">
        <f>'ΒΠ-Έσοδα'!K32</f>
        <v>0</v>
      </c>
      <c r="K10" s="40">
        <f>'ΒΠ-Έσοδα'!L32</f>
        <v>0</v>
      </c>
      <c r="L10" s="40">
        <f>'ΒΠ-Έσοδα'!M32</f>
        <v>0</v>
      </c>
      <c r="M10" s="40">
        <f>'ΒΠ-Έσοδα'!N32</f>
        <v>0</v>
      </c>
      <c r="N10" s="40">
        <f>'ΒΠ-Έσοδα'!O32</f>
        <v>0</v>
      </c>
      <c r="O10" s="40">
        <f>'ΒΠ-Έσοδα'!P32</f>
        <v>0</v>
      </c>
      <c r="P10" s="40">
        <f>'ΒΠ-Έσοδα'!Q32</f>
        <v>0</v>
      </c>
      <c r="Q10" s="40">
        <f>'ΒΠ-Έσοδα'!R32</f>
        <v>0</v>
      </c>
      <c r="R10" s="40">
        <f t="shared" si="0"/>
        <v>0</v>
      </c>
    </row>
    <row r="11" spans="1:18">
      <c r="A11" s="55">
        <f t="shared" ref="A11:A18" si="1">A10+1</f>
        <v>3</v>
      </c>
      <c r="B11" s="57" t="s">
        <v>13</v>
      </c>
      <c r="C11" s="33" t="s">
        <v>14</v>
      </c>
      <c r="D11" s="40">
        <f>'ΒΠ-Έσοδα'!E64</f>
        <v>0</v>
      </c>
      <c r="E11" s="110"/>
      <c r="F11" s="40">
        <f>'ΒΠ-Έσοδα'!G64</f>
        <v>0</v>
      </c>
      <c r="G11" s="40">
        <f>'ΒΠ-Έσοδα'!H64</f>
        <v>0</v>
      </c>
      <c r="H11" s="40">
        <f>'ΒΠ-Έσοδα'!I64</f>
        <v>0</v>
      </c>
      <c r="I11" s="40">
        <f>'ΒΠ-Έσοδα'!J64</f>
        <v>0</v>
      </c>
      <c r="J11" s="40">
        <f>'ΒΠ-Έσοδα'!K64</f>
        <v>0</v>
      </c>
      <c r="K11" s="40">
        <f>'ΒΠ-Έσοδα'!L64</f>
        <v>0</v>
      </c>
      <c r="L11" s="40">
        <f>'ΒΠ-Έσοδα'!M64</f>
        <v>0</v>
      </c>
      <c r="M11" s="40">
        <f>'ΒΠ-Έσοδα'!N64</f>
        <v>0</v>
      </c>
      <c r="N11" s="40">
        <f>'ΒΠ-Έσοδα'!O64</f>
        <v>0</v>
      </c>
      <c r="O11" s="40">
        <f>'ΒΠ-Έσοδα'!P64</f>
        <v>0</v>
      </c>
      <c r="P11" s="40">
        <f>'ΒΠ-Έσοδα'!Q64</f>
        <v>0</v>
      </c>
      <c r="Q11" s="40">
        <f>'ΒΠ-Έσοδα'!R64</f>
        <v>0</v>
      </c>
      <c r="R11" s="40">
        <f t="shared" si="0"/>
        <v>0</v>
      </c>
    </row>
    <row r="12" spans="1:18">
      <c r="A12" s="55">
        <f t="shared" si="1"/>
        <v>4</v>
      </c>
      <c r="B12" s="57" t="s">
        <v>13</v>
      </c>
      <c r="C12" s="33" t="s">
        <v>15</v>
      </c>
      <c r="D12" s="40">
        <f>'ΒΠ-Έσοδα'!E78</f>
        <v>0</v>
      </c>
      <c r="E12" s="110"/>
      <c r="F12" s="40">
        <f>'ΒΠ-Έσοδα'!G78</f>
        <v>0</v>
      </c>
      <c r="G12" s="40">
        <f>'ΒΠ-Έσοδα'!H78</f>
        <v>0</v>
      </c>
      <c r="H12" s="40">
        <f>'ΒΠ-Έσοδα'!I78</f>
        <v>0</v>
      </c>
      <c r="I12" s="40">
        <f>'ΒΠ-Έσοδα'!J78</f>
        <v>0</v>
      </c>
      <c r="J12" s="40">
        <f>'ΒΠ-Έσοδα'!K78</f>
        <v>0</v>
      </c>
      <c r="K12" s="40">
        <f>'ΒΠ-Έσοδα'!L78</f>
        <v>0</v>
      </c>
      <c r="L12" s="40">
        <f>'ΒΠ-Έσοδα'!M78</f>
        <v>0</v>
      </c>
      <c r="M12" s="40">
        <f>'ΒΠ-Έσοδα'!N78</f>
        <v>0</v>
      </c>
      <c r="N12" s="40">
        <f>'ΒΠ-Έσοδα'!O78</f>
        <v>0</v>
      </c>
      <c r="O12" s="40">
        <f>'ΒΠ-Έσοδα'!P78</f>
        <v>0</v>
      </c>
      <c r="P12" s="40">
        <f>'ΒΠ-Έσοδα'!Q78</f>
        <v>0</v>
      </c>
      <c r="Q12" s="40">
        <f>'ΒΠ-Έσοδα'!R78</f>
        <v>0</v>
      </c>
      <c r="R12" s="40">
        <f t="shared" si="0"/>
        <v>0</v>
      </c>
    </row>
    <row r="13" spans="1:18">
      <c r="A13" s="55">
        <f t="shared" si="1"/>
        <v>5</v>
      </c>
      <c r="B13" s="56" t="s">
        <v>16</v>
      </c>
      <c r="C13" s="34" t="s">
        <v>17</v>
      </c>
      <c r="D13" s="40">
        <f>'ΒΠ-Έσοδα'!E83</f>
        <v>0</v>
      </c>
      <c r="E13" s="110"/>
      <c r="F13" s="40">
        <f>'ΒΠ-Έσοδα'!G83</f>
        <v>0</v>
      </c>
      <c r="G13" s="40">
        <f>'ΒΠ-Έσοδα'!H83</f>
        <v>0</v>
      </c>
      <c r="H13" s="40">
        <f>'ΒΠ-Έσοδα'!I83</f>
        <v>0</v>
      </c>
      <c r="I13" s="40">
        <f>'ΒΠ-Έσοδα'!J83</f>
        <v>0</v>
      </c>
      <c r="J13" s="40">
        <f>'ΒΠ-Έσοδα'!K83</f>
        <v>0</v>
      </c>
      <c r="K13" s="40">
        <f>'ΒΠ-Έσοδα'!L83</f>
        <v>0</v>
      </c>
      <c r="L13" s="40">
        <f>'ΒΠ-Έσοδα'!M83</f>
        <v>0</v>
      </c>
      <c r="M13" s="40">
        <f>'ΒΠ-Έσοδα'!N83</f>
        <v>0</v>
      </c>
      <c r="N13" s="40">
        <f>'ΒΠ-Έσοδα'!O83</f>
        <v>0</v>
      </c>
      <c r="O13" s="40">
        <f>'ΒΠ-Έσοδα'!P83</f>
        <v>0</v>
      </c>
      <c r="P13" s="40">
        <f>'ΒΠ-Έσοδα'!Q83</f>
        <v>0</v>
      </c>
      <c r="Q13" s="40">
        <f>'ΒΠ-Έσοδα'!R83</f>
        <v>0</v>
      </c>
      <c r="R13" s="40">
        <f t="shared" si="0"/>
        <v>0</v>
      </c>
    </row>
    <row r="14" spans="1:18">
      <c r="A14" s="55">
        <f t="shared" si="1"/>
        <v>6</v>
      </c>
      <c r="B14" s="56" t="s">
        <v>18</v>
      </c>
      <c r="C14" s="34" t="s">
        <v>19</v>
      </c>
      <c r="D14" s="40">
        <f>'ΒΠ-Έσοδα'!E90</f>
        <v>0</v>
      </c>
      <c r="E14" s="110"/>
      <c r="F14" s="40">
        <f>'ΒΠ-Έσοδα'!G90</f>
        <v>0</v>
      </c>
      <c r="G14" s="40">
        <f>'ΒΠ-Έσοδα'!H90</f>
        <v>0</v>
      </c>
      <c r="H14" s="40">
        <f>'ΒΠ-Έσοδα'!I90</f>
        <v>0</v>
      </c>
      <c r="I14" s="40">
        <f>'ΒΠ-Έσοδα'!J90</f>
        <v>0</v>
      </c>
      <c r="J14" s="40">
        <f>'ΒΠ-Έσοδα'!K90</f>
        <v>0</v>
      </c>
      <c r="K14" s="40">
        <f>'ΒΠ-Έσοδα'!L90</f>
        <v>0</v>
      </c>
      <c r="L14" s="40">
        <f>'ΒΠ-Έσοδα'!M90</f>
        <v>0</v>
      </c>
      <c r="M14" s="40">
        <f>'ΒΠ-Έσοδα'!N90</f>
        <v>0</v>
      </c>
      <c r="N14" s="40">
        <f>'ΒΠ-Έσοδα'!O90</f>
        <v>0</v>
      </c>
      <c r="O14" s="40">
        <f>'ΒΠ-Έσοδα'!P90</f>
        <v>0</v>
      </c>
      <c r="P14" s="40">
        <f>'ΒΠ-Έσοδα'!Q90</f>
        <v>0</v>
      </c>
      <c r="Q14" s="40">
        <f>'ΒΠ-Έσοδα'!R90</f>
        <v>0</v>
      </c>
      <c r="R14" s="40">
        <f t="shared" si="0"/>
        <v>0</v>
      </c>
    </row>
    <row r="15" spans="1:18">
      <c r="A15" s="55">
        <f t="shared" si="1"/>
        <v>7</v>
      </c>
      <c r="B15" s="56" t="s">
        <v>18</v>
      </c>
      <c r="C15" s="35" t="s">
        <v>20</v>
      </c>
      <c r="D15" s="40">
        <f>'ΒΠ-Έσοδα'!E100</f>
        <v>0</v>
      </c>
      <c r="E15" s="110"/>
      <c r="F15" s="40">
        <f>'ΒΠ-Έσοδα'!G100</f>
        <v>0</v>
      </c>
      <c r="G15" s="40">
        <f>'ΒΠ-Έσοδα'!H100</f>
        <v>0</v>
      </c>
      <c r="H15" s="40">
        <f>'ΒΠ-Έσοδα'!I100</f>
        <v>0</v>
      </c>
      <c r="I15" s="40">
        <f>'ΒΠ-Έσοδα'!J100</f>
        <v>0</v>
      </c>
      <c r="J15" s="40">
        <f>'ΒΠ-Έσοδα'!K100</f>
        <v>0</v>
      </c>
      <c r="K15" s="40">
        <f>'ΒΠ-Έσοδα'!L100</f>
        <v>0</v>
      </c>
      <c r="L15" s="40">
        <f>'ΒΠ-Έσοδα'!M100</f>
        <v>0</v>
      </c>
      <c r="M15" s="40">
        <f>'ΒΠ-Έσοδα'!N100</f>
        <v>0</v>
      </c>
      <c r="N15" s="40">
        <f>'ΒΠ-Έσοδα'!O100</f>
        <v>0</v>
      </c>
      <c r="O15" s="40">
        <f>'ΒΠ-Έσοδα'!P100</f>
        <v>0</v>
      </c>
      <c r="P15" s="40">
        <f>'ΒΠ-Έσοδα'!Q100</f>
        <v>0</v>
      </c>
      <c r="Q15" s="40">
        <f>'ΒΠ-Έσοδα'!R100</f>
        <v>0</v>
      </c>
      <c r="R15" s="40">
        <f t="shared" si="0"/>
        <v>0</v>
      </c>
    </row>
    <row r="16" spans="1:18">
      <c r="A16" s="55">
        <f t="shared" si="1"/>
        <v>8</v>
      </c>
      <c r="B16" s="56" t="s">
        <v>18</v>
      </c>
      <c r="C16" s="35" t="s">
        <v>21</v>
      </c>
      <c r="D16" s="40">
        <f>'ΒΠ-Έσοδα'!E107</f>
        <v>0</v>
      </c>
      <c r="E16" s="110"/>
      <c r="F16" s="40">
        <f>'ΒΠ-Έσοδα'!G107</f>
        <v>0</v>
      </c>
      <c r="G16" s="40">
        <f>'ΒΠ-Έσοδα'!H107</f>
        <v>0</v>
      </c>
      <c r="H16" s="40">
        <f>'ΒΠ-Έσοδα'!I107</f>
        <v>0</v>
      </c>
      <c r="I16" s="40">
        <f>'ΒΠ-Έσοδα'!J107</f>
        <v>0</v>
      </c>
      <c r="J16" s="40">
        <f>'ΒΠ-Έσοδα'!K107</f>
        <v>0</v>
      </c>
      <c r="K16" s="40">
        <f>'ΒΠ-Έσοδα'!L107</f>
        <v>0</v>
      </c>
      <c r="L16" s="40">
        <f>'ΒΠ-Έσοδα'!M107</f>
        <v>0</v>
      </c>
      <c r="M16" s="40">
        <f>'ΒΠ-Έσοδα'!N107</f>
        <v>0</v>
      </c>
      <c r="N16" s="40">
        <f>'ΒΠ-Έσοδα'!O107</f>
        <v>0</v>
      </c>
      <c r="O16" s="40">
        <f>'ΒΠ-Έσοδα'!P107</f>
        <v>0</v>
      </c>
      <c r="P16" s="40">
        <f>'ΒΠ-Έσοδα'!Q107</f>
        <v>0</v>
      </c>
      <c r="Q16" s="40">
        <f>'ΒΠ-Έσοδα'!R107</f>
        <v>0</v>
      </c>
      <c r="R16" s="40">
        <f t="shared" si="0"/>
        <v>0</v>
      </c>
    </row>
    <row r="17" spans="1:18">
      <c r="A17" s="55">
        <f t="shared" si="1"/>
        <v>9</v>
      </c>
      <c r="B17" s="57"/>
      <c r="C17" s="34" t="s">
        <v>22</v>
      </c>
      <c r="D17" s="42">
        <f>'ΒΠ-Έσοδα'!E114</f>
        <v>0</v>
      </c>
      <c r="E17" s="111"/>
      <c r="F17" s="42">
        <f>'ΒΠ-Έσοδα'!G114</f>
        <v>0</v>
      </c>
      <c r="G17" s="42">
        <f>'ΒΠ-Έσοδα'!H114</f>
        <v>0</v>
      </c>
      <c r="H17" s="42">
        <f>'ΒΠ-Έσοδα'!I114</f>
        <v>0</v>
      </c>
      <c r="I17" s="42">
        <f>'ΒΠ-Έσοδα'!J114</f>
        <v>0</v>
      </c>
      <c r="J17" s="42">
        <f>'ΒΠ-Έσοδα'!K114</f>
        <v>0</v>
      </c>
      <c r="K17" s="42">
        <f>'ΒΠ-Έσοδα'!L114</f>
        <v>0</v>
      </c>
      <c r="L17" s="42">
        <f>'ΒΠ-Έσοδα'!M114</f>
        <v>0</v>
      </c>
      <c r="M17" s="42">
        <f>'ΒΠ-Έσοδα'!N114</f>
        <v>0</v>
      </c>
      <c r="N17" s="42">
        <f>'ΒΠ-Έσοδα'!O114</f>
        <v>0</v>
      </c>
      <c r="O17" s="42">
        <f>'ΒΠ-Έσοδα'!P114</f>
        <v>0</v>
      </c>
      <c r="P17" s="42">
        <f>'ΒΠ-Έσοδα'!Q114</f>
        <v>0</v>
      </c>
      <c r="Q17" s="42">
        <f>'ΒΠ-Έσοδα'!R114</f>
        <v>0</v>
      </c>
      <c r="R17" s="40">
        <f t="shared" si="0"/>
        <v>0</v>
      </c>
    </row>
    <row r="18" spans="1:18">
      <c r="A18" s="13">
        <f t="shared" si="1"/>
        <v>10</v>
      </c>
      <c r="C18" s="11" t="s">
        <v>318</v>
      </c>
      <c r="D18" s="44">
        <f>SUM(D9:D17)</f>
        <v>0</v>
      </c>
      <c r="E18" s="112"/>
      <c r="F18" s="44">
        <f>SUM(F9:F17)</f>
        <v>0</v>
      </c>
      <c r="G18" s="44">
        <f t="shared" ref="G18:R18" si="2">SUM(G9:G17)</f>
        <v>0</v>
      </c>
      <c r="H18" s="44">
        <f t="shared" si="2"/>
        <v>0</v>
      </c>
      <c r="I18" s="44">
        <f t="shared" si="2"/>
        <v>0</v>
      </c>
      <c r="J18" s="44">
        <f t="shared" si="2"/>
        <v>0</v>
      </c>
      <c r="K18" s="44">
        <f t="shared" si="2"/>
        <v>0</v>
      </c>
      <c r="L18" s="44">
        <f t="shared" si="2"/>
        <v>0</v>
      </c>
      <c r="M18" s="44">
        <f t="shared" si="2"/>
        <v>0</v>
      </c>
      <c r="N18" s="44">
        <f t="shared" si="2"/>
        <v>0</v>
      </c>
      <c r="O18" s="44">
        <f t="shared" si="2"/>
        <v>0</v>
      </c>
      <c r="P18" s="44">
        <f t="shared" si="2"/>
        <v>0</v>
      </c>
      <c r="Q18" s="44">
        <f t="shared" si="2"/>
        <v>0</v>
      </c>
      <c r="R18" s="44">
        <f t="shared" si="2"/>
        <v>0</v>
      </c>
    </row>
    <row r="19" spans="1:18">
      <c r="A19" s="13"/>
      <c r="B19" s="10"/>
      <c r="C19" s="9"/>
      <c r="D19" s="45"/>
      <c r="E19" s="113"/>
      <c r="F19" s="45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>
      <c r="A20" s="13"/>
      <c r="B20" s="9" t="s">
        <v>373</v>
      </c>
      <c r="C20" s="8"/>
      <c r="D20" s="45"/>
      <c r="E20" s="113"/>
      <c r="F20" s="45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>
      <c r="A21" s="55">
        <f>A18+1</f>
        <v>11</v>
      </c>
      <c r="B21" s="57" t="s">
        <v>23</v>
      </c>
      <c r="C21" s="33" t="s">
        <v>24</v>
      </c>
      <c r="D21" s="50">
        <f>'ΒΠ-Δαπάνες'!E48</f>
        <v>0</v>
      </c>
      <c r="E21" s="114"/>
      <c r="F21" s="50">
        <f>'ΒΠ-Δαπάνες'!G48</f>
        <v>0</v>
      </c>
      <c r="G21" s="50">
        <f>'ΒΠ-Δαπάνες'!H48</f>
        <v>0</v>
      </c>
      <c r="H21" s="50">
        <f>'ΒΠ-Δαπάνες'!I48</f>
        <v>0</v>
      </c>
      <c r="I21" s="50">
        <f>'ΒΠ-Δαπάνες'!J48</f>
        <v>0</v>
      </c>
      <c r="J21" s="50">
        <f>'ΒΠ-Δαπάνες'!K48</f>
        <v>0</v>
      </c>
      <c r="K21" s="50">
        <f>'ΒΠ-Δαπάνες'!L48</f>
        <v>0</v>
      </c>
      <c r="L21" s="50">
        <f>'ΒΠ-Δαπάνες'!M48</f>
        <v>0</v>
      </c>
      <c r="M21" s="50">
        <f>'ΒΠ-Δαπάνες'!N48</f>
        <v>0</v>
      </c>
      <c r="N21" s="50">
        <f>'ΒΠ-Δαπάνες'!O48</f>
        <v>0</v>
      </c>
      <c r="O21" s="50">
        <f>'ΒΠ-Δαπάνες'!P48</f>
        <v>0</v>
      </c>
      <c r="P21" s="50">
        <f>'ΒΠ-Δαπάνες'!Q48</f>
        <v>0</v>
      </c>
      <c r="Q21" s="50">
        <f>'ΒΠ-Δαπάνες'!R48</f>
        <v>0</v>
      </c>
      <c r="R21" s="40">
        <f t="shared" ref="R21:R31" si="3">SUM(F21:Q21)</f>
        <v>0</v>
      </c>
    </row>
    <row r="22" spans="1:18">
      <c r="A22" s="55">
        <f>A21+1</f>
        <v>12</v>
      </c>
      <c r="B22" s="57" t="s">
        <v>25</v>
      </c>
      <c r="C22" s="33" t="s">
        <v>26</v>
      </c>
      <c r="D22" s="50">
        <f>'ΒΠ-Δαπάνες'!E126</f>
        <v>0</v>
      </c>
      <c r="E22" s="114"/>
      <c r="F22" s="50">
        <f>'ΒΠ-Δαπάνες'!G126</f>
        <v>0</v>
      </c>
      <c r="G22" s="50">
        <f>'ΒΠ-Δαπάνες'!H126</f>
        <v>0</v>
      </c>
      <c r="H22" s="50">
        <f>'ΒΠ-Δαπάνες'!I126</f>
        <v>0</v>
      </c>
      <c r="I22" s="50">
        <f>'ΒΠ-Δαπάνες'!J126</f>
        <v>0</v>
      </c>
      <c r="J22" s="50">
        <f>'ΒΠ-Δαπάνες'!K126</f>
        <v>0</v>
      </c>
      <c r="K22" s="50">
        <f>'ΒΠ-Δαπάνες'!L126</f>
        <v>0</v>
      </c>
      <c r="L22" s="50">
        <f>'ΒΠ-Δαπάνες'!M126</f>
        <v>0</v>
      </c>
      <c r="M22" s="50">
        <f>'ΒΠ-Δαπάνες'!N126</f>
        <v>0</v>
      </c>
      <c r="N22" s="50">
        <f>'ΒΠ-Δαπάνες'!O126</f>
        <v>0</v>
      </c>
      <c r="O22" s="50">
        <f>'ΒΠ-Δαπάνες'!P126</f>
        <v>0</v>
      </c>
      <c r="P22" s="50">
        <f>'ΒΠ-Δαπάνες'!Q126</f>
        <v>0</v>
      </c>
      <c r="Q22" s="50">
        <f>'ΒΠ-Δαπάνες'!R126</f>
        <v>0</v>
      </c>
      <c r="R22" s="40">
        <f t="shared" si="3"/>
        <v>0</v>
      </c>
    </row>
    <row r="23" spans="1:18">
      <c r="A23" s="55">
        <f>A22+1</f>
        <v>13</v>
      </c>
      <c r="B23" s="57" t="s">
        <v>25</v>
      </c>
      <c r="C23" s="51" t="s">
        <v>27</v>
      </c>
      <c r="D23" s="50">
        <f>'ΒΠ-Δαπάνες'!E144</f>
        <v>0</v>
      </c>
      <c r="E23" s="114"/>
      <c r="F23" s="50">
        <f>'ΒΠ-Δαπάνες'!G144</f>
        <v>0</v>
      </c>
      <c r="G23" s="50">
        <f>'ΒΠ-Δαπάνες'!H144</f>
        <v>0</v>
      </c>
      <c r="H23" s="50">
        <f>'ΒΠ-Δαπάνες'!I144</f>
        <v>0</v>
      </c>
      <c r="I23" s="50">
        <f>'ΒΠ-Δαπάνες'!J144</f>
        <v>0</v>
      </c>
      <c r="J23" s="50">
        <f>'ΒΠ-Δαπάνες'!K144</f>
        <v>0</v>
      </c>
      <c r="K23" s="50">
        <f>'ΒΠ-Δαπάνες'!L144</f>
        <v>0</v>
      </c>
      <c r="L23" s="50">
        <f>'ΒΠ-Δαπάνες'!M144</f>
        <v>0</v>
      </c>
      <c r="M23" s="50">
        <f>'ΒΠ-Δαπάνες'!N144</f>
        <v>0</v>
      </c>
      <c r="N23" s="50">
        <f>'ΒΠ-Δαπάνες'!O144</f>
        <v>0</v>
      </c>
      <c r="O23" s="50">
        <f>'ΒΠ-Δαπάνες'!P144</f>
        <v>0</v>
      </c>
      <c r="P23" s="50">
        <f>'ΒΠ-Δαπάνες'!Q144</f>
        <v>0</v>
      </c>
      <c r="Q23" s="50">
        <f>'ΒΠ-Δαπάνες'!R144</f>
        <v>0</v>
      </c>
      <c r="R23" s="40">
        <f t="shared" si="3"/>
        <v>0</v>
      </c>
    </row>
    <row r="24" spans="1:18">
      <c r="A24" s="55">
        <f>A23+1</f>
        <v>14</v>
      </c>
      <c r="B24" s="57" t="s">
        <v>25</v>
      </c>
      <c r="C24" s="33" t="s">
        <v>28</v>
      </c>
      <c r="D24" s="50">
        <f>'ΒΠ-Δαπάνες'!E153</f>
        <v>0</v>
      </c>
      <c r="E24" s="114"/>
      <c r="F24" s="50">
        <f>'ΒΠ-Δαπάνες'!G153</f>
        <v>0</v>
      </c>
      <c r="G24" s="50">
        <f>'ΒΠ-Δαπάνες'!H153</f>
        <v>0</v>
      </c>
      <c r="H24" s="50">
        <f>'ΒΠ-Δαπάνες'!I153</f>
        <v>0</v>
      </c>
      <c r="I24" s="50">
        <f>'ΒΠ-Δαπάνες'!J153</f>
        <v>0</v>
      </c>
      <c r="J24" s="50">
        <f>'ΒΠ-Δαπάνες'!K153</f>
        <v>0</v>
      </c>
      <c r="K24" s="50">
        <f>'ΒΠ-Δαπάνες'!L153</f>
        <v>0</v>
      </c>
      <c r="L24" s="50">
        <f>'ΒΠ-Δαπάνες'!M153</f>
        <v>0</v>
      </c>
      <c r="M24" s="50">
        <f>'ΒΠ-Δαπάνες'!N153</f>
        <v>0</v>
      </c>
      <c r="N24" s="50">
        <f>'ΒΠ-Δαπάνες'!O153</f>
        <v>0</v>
      </c>
      <c r="O24" s="50">
        <f>'ΒΠ-Δαπάνες'!P153</f>
        <v>0</v>
      </c>
      <c r="P24" s="50">
        <f>'ΒΠ-Δαπάνες'!Q153</f>
        <v>0</v>
      </c>
      <c r="Q24" s="50">
        <f>'ΒΠ-Δαπάνες'!R153</f>
        <v>0</v>
      </c>
      <c r="R24" s="40">
        <f t="shared" si="3"/>
        <v>0</v>
      </c>
    </row>
    <row r="25" spans="1:18">
      <c r="A25" s="55">
        <f t="shared" ref="A25:A28" si="4">A24+1</f>
        <v>15</v>
      </c>
      <c r="B25" s="56" t="s">
        <v>18</v>
      </c>
      <c r="C25" s="34" t="s">
        <v>29</v>
      </c>
      <c r="D25" s="50">
        <f>'ΒΠ-Δαπάνες'!E160</f>
        <v>0</v>
      </c>
      <c r="E25" s="114"/>
      <c r="F25" s="50">
        <f>'ΒΠ-Δαπάνες'!G160</f>
        <v>0</v>
      </c>
      <c r="G25" s="50">
        <f>'ΒΠ-Δαπάνες'!H160</f>
        <v>0</v>
      </c>
      <c r="H25" s="50">
        <f>'ΒΠ-Δαπάνες'!I160</f>
        <v>0</v>
      </c>
      <c r="I25" s="50">
        <f>'ΒΠ-Δαπάνες'!J160</f>
        <v>0</v>
      </c>
      <c r="J25" s="50">
        <f>'ΒΠ-Δαπάνες'!K160</f>
        <v>0</v>
      </c>
      <c r="K25" s="50">
        <f>'ΒΠ-Δαπάνες'!L160</f>
        <v>0</v>
      </c>
      <c r="L25" s="50">
        <f>'ΒΠ-Δαπάνες'!M160</f>
        <v>0</v>
      </c>
      <c r="M25" s="50">
        <f>'ΒΠ-Δαπάνες'!N160</f>
        <v>0</v>
      </c>
      <c r="N25" s="50">
        <f>'ΒΠ-Δαπάνες'!O160</f>
        <v>0</v>
      </c>
      <c r="O25" s="50">
        <f>'ΒΠ-Δαπάνες'!P160</f>
        <v>0</v>
      </c>
      <c r="P25" s="50">
        <f>'ΒΠ-Δαπάνες'!Q160</f>
        <v>0</v>
      </c>
      <c r="Q25" s="50">
        <f>'ΒΠ-Δαπάνες'!R160</f>
        <v>0</v>
      </c>
      <c r="R25" s="40">
        <f t="shared" si="3"/>
        <v>0</v>
      </c>
    </row>
    <row r="26" spans="1:18">
      <c r="A26" s="55">
        <f t="shared" si="4"/>
        <v>16</v>
      </c>
      <c r="B26" s="56" t="s">
        <v>30</v>
      </c>
      <c r="C26" s="33" t="s">
        <v>374</v>
      </c>
      <c r="D26" s="50">
        <f>'ΒΠ-Δαπάνες'!E167</f>
        <v>0</v>
      </c>
      <c r="E26" s="114"/>
      <c r="F26" s="50">
        <f>'ΒΠ-Δαπάνες'!G167</f>
        <v>0</v>
      </c>
      <c r="G26" s="50">
        <f>'ΒΠ-Δαπάνες'!H167</f>
        <v>0</v>
      </c>
      <c r="H26" s="50">
        <f>'ΒΠ-Δαπάνες'!I167</f>
        <v>0</v>
      </c>
      <c r="I26" s="50">
        <f>'ΒΠ-Δαπάνες'!J167</f>
        <v>0</v>
      </c>
      <c r="J26" s="50">
        <f>'ΒΠ-Δαπάνες'!K167</f>
        <v>0</v>
      </c>
      <c r="K26" s="50">
        <f>'ΒΠ-Δαπάνες'!L167</f>
        <v>0</v>
      </c>
      <c r="L26" s="50">
        <f>'ΒΠ-Δαπάνες'!M167</f>
        <v>0</v>
      </c>
      <c r="M26" s="50">
        <f>'ΒΠ-Δαπάνες'!N167</f>
        <v>0</v>
      </c>
      <c r="N26" s="50">
        <f>'ΒΠ-Δαπάνες'!O167</f>
        <v>0</v>
      </c>
      <c r="O26" s="50">
        <f>'ΒΠ-Δαπάνες'!P167</f>
        <v>0</v>
      </c>
      <c r="P26" s="50">
        <f>'ΒΠ-Δαπάνες'!Q167</f>
        <v>0</v>
      </c>
      <c r="Q26" s="50">
        <f>'ΒΠ-Δαπάνες'!R167</f>
        <v>0</v>
      </c>
      <c r="R26" s="40">
        <f t="shared" si="3"/>
        <v>0</v>
      </c>
    </row>
    <row r="27" spans="1:18">
      <c r="A27" s="55">
        <f t="shared" si="4"/>
        <v>17</v>
      </c>
      <c r="B27" s="57" t="s">
        <v>16</v>
      </c>
      <c r="C27" s="33" t="s">
        <v>32</v>
      </c>
      <c r="D27" s="50">
        <f>'ΒΠ-Δαπάνες'!E176</f>
        <v>0</v>
      </c>
      <c r="E27" s="114"/>
      <c r="F27" s="50">
        <f>'ΒΠ-Δαπάνες'!G176</f>
        <v>0</v>
      </c>
      <c r="G27" s="50">
        <f>'ΒΠ-Δαπάνες'!H176</f>
        <v>0</v>
      </c>
      <c r="H27" s="50">
        <f>'ΒΠ-Δαπάνες'!I176</f>
        <v>0</v>
      </c>
      <c r="I27" s="50">
        <f>'ΒΠ-Δαπάνες'!J176</f>
        <v>0</v>
      </c>
      <c r="J27" s="50">
        <f>'ΒΠ-Δαπάνες'!K176</f>
        <v>0</v>
      </c>
      <c r="K27" s="50">
        <f>'ΒΠ-Δαπάνες'!L176</f>
        <v>0</v>
      </c>
      <c r="L27" s="50">
        <f>'ΒΠ-Δαπάνες'!M176</f>
        <v>0</v>
      </c>
      <c r="M27" s="50">
        <f>'ΒΠ-Δαπάνες'!N176</f>
        <v>0</v>
      </c>
      <c r="N27" s="50">
        <f>'ΒΠ-Δαπάνες'!O176</f>
        <v>0</v>
      </c>
      <c r="O27" s="50">
        <f>'ΒΠ-Δαπάνες'!P176</f>
        <v>0</v>
      </c>
      <c r="P27" s="50">
        <f>'ΒΠ-Δαπάνες'!Q176</f>
        <v>0</v>
      </c>
      <c r="Q27" s="50">
        <f>'ΒΠ-Δαπάνες'!R176</f>
        <v>0</v>
      </c>
      <c r="R27" s="40">
        <f t="shared" si="3"/>
        <v>0</v>
      </c>
    </row>
    <row r="28" spans="1:18">
      <c r="A28" s="55">
        <f t="shared" si="4"/>
        <v>18</v>
      </c>
      <c r="B28" s="57"/>
      <c r="C28" s="53" t="s">
        <v>361</v>
      </c>
      <c r="D28" s="50">
        <f>'ΒΠ-Δαπάνες'!E181</f>
        <v>0</v>
      </c>
      <c r="E28" s="114"/>
      <c r="F28" s="50">
        <f>'ΒΠ-Δαπάνες'!G181</f>
        <v>0</v>
      </c>
      <c r="G28" s="50">
        <f>'ΒΠ-Δαπάνες'!H181</f>
        <v>0</v>
      </c>
      <c r="H28" s="50">
        <f>'ΒΠ-Δαπάνες'!I181</f>
        <v>0</v>
      </c>
      <c r="I28" s="50">
        <f>'ΒΠ-Δαπάνες'!J181</f>
        <v>0</v>
      </c>
      <c r="J28" s="50">
        <f>'ΒΠ-Δαπάνες'!K181</f>
        <v>0</v>
      </c>
      <c r="K28" s="50">
        <f>'ΒΠ-Δαπάνες'!L181</f>
        <v>0</v>
      </c>
      <c r="L28" s="50">
        <f>'ΒΠ-Δαπάνες'!M181</f>
        <v>0</v>
      </c>
      <c r="M28" s="50">
        <f>'ΒΠ-Δαπάνες'!N181</f>
        <v>0</v>
      </c>
      <c r="N28" s="50">
        <f>'ΒΠ-Δαπάνες'!O181</f>
        <v>0</v>
      </c>
      <c r="O28" s="50">
        <f>'ΒΠ-Δαπάνες'!P181</f>
        <v>0</v>
      </c>
      <c r="P28" s="50">
        <f>'ΒΠ-Δαπάνες'!Q181</f>
        <v>0</v>
      </c>
      <c r="Q28" s="50">
        <f>'ΒΠ-Δαπάνες'!R181</f>
        <v>0</v>
      </c>
      <c r="R28" s="40">
        <f t="shared" si="3"/>
        <v>0</v>
      </c>
    </row>
    <row r="29" spans="1:18">
      <c r="A29" s="167" t="s">
        <v>412</v>
      </c>
      <c r="B29" s="57"/>
      <c r="C29" s="158" t="s">
        <v>404</v>
      </c>
      <c r="D29" s="50">
        <f>'ΒΠ-Δαπάνες'!E186</f>
        <v>0</v>
      </c>
      <c r="E29" s="115"/>
      <c r="F29" s="50">
        <f>'ΒΠ-Δαπάνες'!G186</f>
        <v>0</v>
      </c>
      <c r="G29" s="50">
        <f>'ΒΠ-Δαπάνες'!H186</f>
        <v>0</v>
      </c>
      <c r="H29" s="50">
        <f>'ΒΠ-Δαπάνες'!I186</f>
        <v>0</v>
      </c>
      <c r="I29" s="50">
        <f>'ΒΠ-Δαπάνες'!J186</f>
        <v>0</v>
      </c>
      <c r="J29" s="50">
        <f>'ΒΠ-Δαπάνες'!K186</f>
        <v>0</v>
      </c>
      <c r="K29" s="50">
        <f>'ΒΠ-Δαπάνες'!L186</f>
        <v>0</v>
      </c>
      <c r="L29" s="50">
        <f>'ΒΠ-Δαπάνες'!M186</f>
        <v>0</v>
      </c>
      <c r="M29" s="50">
        <f>'ΒΠ-Δαπάνες'!N186</f>
        <v>0</v>
      </c>
      <c r="N29" s="50">
        <f>'ΒΠ-Δαπάνες'!O186</f>
        <v>0</v>
      </c>
      <c r="O29" s="50">
        <f>'ΒΠ-Δαπάνες'!P186</f>
        <v>0</v>
      </c>
      <c r="P29" s="50">
        <f>'ΒΠ-Δαπάνες'!Q186</f>
        <v>0</v>
      </c>
      <c r="Q29" s="50">
        <f>'ΒΠ-Δαπάνες'!R186</f>
        <v>0</v>
      </c>
      <c r="R29" s="40">
        <f t="shared" si="3"/>
        <v>0</v>
      </c>
    </row>
    <row r="30" spans="1:18">
      <c r="A30" s="167" t="s">
        <v>413</v>
      </c>
      <c r="B30" s="57"/>
      <c r="C30" s="158" t="s">
        <v>429</v>
      </c>
      <c r="D30" s="50">
        <f>'ΒΠ-Δαπάνες'!E187</f>
        <v>0</v>
      </c>
      <c r="E30" s="115"/>
      <c r="F30" s="50">
        <f>'ΒΠ-Δαπάνες'!G187</f>
        <v>0</v>
      </c>
      <c r="G30" s="50">
        <f>'ΒΠ-Δαπάνες'!H187</f>
        <v>0</v>
      </c>
      <c r="H30" s="50">
        <f>'ΒΠ-Δαπάνες'!I187</f>
        <v>0</v>
      </c>
      <c r="I30" s="50">
        <f>'ΒΠ-Δαπάνες'!J187</f>
        <v>0</v>
      </c>
      <c r="J30" s="50">
        <f>'ΒΠ-Δαπάνες'!K187</f>
        <v>0</v>
      </c>
      <c r="K30" s="50">
        <f>'ΒΠ-Δαπάνες'!L187</f>
        <v>0</v>
      </c>
      <c r="L30" s="50">
        <f>'ΒΠ-Δαπάνες'!M187</f>
        <v>0</v>
      </c>
      <c r="M30" s="50">
        <f>'ΒΠ-Δαπάνες'!N187</f>
        <v>0</v>
      </c>
      <c r="N30" s="50">
        <f>'ΒΠ-Δαπάνες'!O187</f>
        <v>0</v>
      </c>
      <c r="O30" s="50">
        <f>'ΒΠ-Δαπάνες'!P187</f>
        <v>0</v>
      </c>
      <c r="P30" s="50">
        <f>'ΒΠ-Δαπάνες'!Q187</f>
        <v>0</v>
      </c>
      <c r="Q30" s="50">
        <f>'ΒΠ-Δαπάνες'!R187</f>
        <v>0</v>
      </c>
      <c r="R30" s="40">
        <f t="shared" si="3"/>
        <v>0</v>
      </c>
    </row>
    <row r="31" spans="1:18">
      <c r="A31" s="167" t="s">
        <v>414</v>
      </c>
      <c r="B31" s="57"/>
      <c r="C31" s="53" t="s">
        <v>22</v>
      </c>
      <c r="D31" s="52">
        <f>'ΒΠ-Δαπάνες'!E190-'ΒΠ-Δαπάνες'!E187-'ΒΠ-Δαπάνες'!E186</f>
        <v>0</v>
      </c>
      <c r="E31" s="115"/>
      <c r="F31" s="52">
        <f>'ΒΠ-Δαπάνες'!G190-'ΒΠ-Δαπάνες'!G187-'ΒΠ-Δαπάνες'!G186</f>
        <v>0</v>
      </c>
      <c r="G31" s="52">
        <f>'ΒΠ-Δαπάνες'!H190-'ΒΠ-Δαπάνες'!H187-'ΒΠ-Δαπάνες'!H186</f>
        <v>0</v>
      </c>
      <c r="H31" s="52">
        <f>'ΒΠ-Δαπάνες'!I190-'ΒΠ-Δαπάνες'!I187-'ΒΠ-Δαπάνες'!I186</f>
        <v>0</v>
      </c>
      <c r="I31" s="52">
        <f>'ΒΠ-Δαπάνες'!J190-'ΒΠ-Δαπάνες'!J187-'ΒΠ-Δαπάνες'!J186</f>
        <v>0</v>
      </c>
      <c r="J31" s="52">
        <f>'ΒΠ-Δαπάνες'!K190-'ΒΠ-Δαπάνες'!K187-'ΒΠ-Δαπάνες'!K186</f>
        <v>0</v>
      </c>
      <c r="K31" s="52">
        <f>'ΒΠ-Δαπάνες'!L190-'ΒΠ-Δαπάνες'!L187-'ΒΠ-Δαπάνες'!L186</f>
        <v>0</v>
      </c>
      <c r="L31" s="52">
        <f>'ΒΠ-Δαπάνες'!M190-'ΒΠ-Δαπάνες'!M187-'ΒΠ-Δαπάνες'!M186</f>
        <v>0</v>
      </c>
      <c r="M31" s="52">
        <f>'ΒΠ-Δαπάνες'!N190-'ΒΠ-Δαπάνες'!N187-'ΒΠ-Δαπάνες'!N186</f>
        <v>0</v>
      </c>
      <c r="N31" s="52">
        <f>'ΒΠ-Δαπάνες'!O190-'ΒΠ-Δαπάνες'!O187-'ΒΠ-Δαπάνες'!O186</f>
        <v>0</v>
      </c>
      <c r="O31" s="52">
        <f>'ΒΠ-Δαπάνες'!P190-'ΒΠ-Δαπάνες'!P187-'ΒΠ-Δαπάνες'!P186</f>
        <v>0</v>
      </c>
      <c r="P31" s="52">
        <f>'ΒΠ-Δαπάνες'!Q190-'ΒΠ-Δαπάνες'!Q187-'ΒΠ-Δαπάνες'!Q186</f>
        <v>0</v>
      </c>
      <c r="Q31" s="52">
        <f>'ΒΠ-Δαπάνες'!R190-'ΒΠ-Δαπάνες'!R187-'ΒΠ-Δαπάνες'!R186</f>
        <v>0</v>
      </c>
      <c r="R31" s="40">
        <f t="shared" si="3"/>
        <v>0</v>
      </c>
    </row>
    <row r="32" spans="1:18">
      <c r="A32" s="205">
        <v>23</v>
      </c>
      <c r="B32" s="10"/>
      <c r="C32" s="11" t="s">
        <v>319</v>
      </c>
      <c r="D32" s="44">
        <f>SUM(D21:D31)</f>
        <v>0</v>
      </c>
      <c r="E32" s="112"/>
      <c r="F32" s="44">
        <f t="shared" ref="F32:R32" si="5">SUM(F21:F31)</f>
        <v>0</v>
      </c>
      <c r="G32" s="44">
        <f t="shared" si="5"/>
        <v>0</v>
      </c>
      <c r="H32" s="44">
        <f t="shared" si="5"/>
        <v>0</v>
      </c>
      <c r="I32" s="44">
        <f t="shared" si="5"/>
        <v>0</v>
      </c>
      <c r="J32" s="44">
        <f t="shared" si="5"/>
        <v>0</v>
      </c>
      <c r="K32" s="44">
        <f t="shared" si="5"/>
        <v>0</v>
      </c>
      <c r="L32" s="44">
        <f t="shared" si="5"/>
        <v>0</v>
      </c>
      <c r="M32" s="44">
        <f t="shared" si="5"/>
        <v>0</v>
      </c>
      <c r="N32" s="44">
        <f t="shared" si="5"/>
        <v>0</v>
      </c>
      <c r="O32" s="44">
        <f t="shared" si="5"/>
        <v>0</v>
      </c>
      <c r="P32" s="44">
        <f t="shared" si="5"/>
        <v>0</v>
      </c>
      <c r="Q32" s="44">
        <f t="shared" si="5"/>
        <v>0</v>
      </c>
      <c r="R32" s="44">
        <f t="shared" si="5"/>
        <v>0</v>
      </c>
    </row>
    <row r="33" spans="1:18">
      <c r="A33" s="13"/>
      <c r="B33" s="10"/>
      <c r="C33" s="8"/>
      <c r="D33" s="46"/>
      <c r="E33" s="116"/>
      <c r="F33" s="46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>
      <c r="A34" s="201">
        <f>A32+1</f>
        <v>24</v>
      </c>
      <c r="B34" s="202"/>
      <c r="C34" s="11" t="s">
        <v>34</v>
      </c>
      <c r="D34" s="47">
        <f>D18-D32</f>
        <v>0</v>
      </c>
      <c r="E34" s="117"/>
      <c r="F34" s="47">
        <f t="shared" ref="F34:R34" si="6">F18-F32</f>
        <v>0</v>
      </c>
      <c r="G34" s="47">
        <f t="shared" si="6"/>
        <v>0</v>
      </c>
      <c r="H34" s="47">
        <f t="shared" si="6"/>
        <v>0</v>
      </c>
      <c r="I34" s="47">
        <f t="shared" si="6"/>
        <v>0</v>
      </c>
      <c r="J34" s="47">
        <f t="shared" si="6"/>
        <v>0</v>
      </c>
      <c r="K34" s="47">
        <f t="shared" si="6"/>
        <v>0</v>
      </c>
      <c r="L34" s="47">
        <f t="shared" si="6"/>
        <v>0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7">
        <f t="shared" si="6"/>
        <v>0</v>
      </c>
      <c r="Q34" s="47">
        <f t="shared" si="6"/>
        <v>0</v>
      </c>
      <c r="R34" s="47">
        <f t="shared" si="6"/>
        <v>0</v>
      </c>
    </row>
    <row r="35" spans="1:18" ht="6" customHeight="1">
      <c r="A35" s="303"/>
      <c r="B35" s="304"/>
      <c r="C35" s="305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</row>
    <row r="36" spans="1:18">
      <c r="A36" s="201"/>
      <c r="B36" s="11" t="s">
        <v>381</v>
      </c>
      <c r="C36" s="203"/>
      <c r="D36" s="47"/>
      <c r="E36" s="11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>
      <c r="A37" s="206"/>
      <c r="B37" s="56"/>
      <c r="C37" s="207" t="s">
        <v>383</v>
      </c>
      <c r="D37" s="301"/>
      <c r="E37" s="302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</row>
    <row r="38" spans="1:18">
      <c r="A38" s="206"/>
      <c r="B38" s="56"/>
      <c r="C38" s="207" t="s">
        <v>384</v>
      </c>
      <c r="D38" s="301"/>
      <c r="E38" s="302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</row>
    <row r="39" spans="1:18">
      <c r="A39" s="206">
        <v>20</v>
      </c>
      <c r="B39" s="56" t="s">
        <v>30</v>
      </c>
      <c r="C39" s="207" t="s">
        <v>375</v>
      </c>
      <c r="D39" s="307">
        <f>-'ΒΠ-Δαπάνες'!E204</f>
        <v>0</v>
      </c>
      <c r="E39" s="308"/>
      <c r="F39" s="177">
        <f>-'ΒΠ-Δαπάνες'!G204</f>
        <v>0</v>
      </c>
      <c r="G39" s="307">
        <f>-'ΒΠ-Δαπάνες'!H204</f>
        <v>0</v>
      </c>
      <c r="H39" s="307">
        <f>-'ΒΠ-Δαπάνες'!I204</f>
        <v>0</v>
      </c>
      <c r="I39" s="307">
        <f>-'ΒΠ-Δαπάνες'!J204</f>
        <v>0</v>
      </c>
      <c r="J39" s="307">
        <f>-'ΒΠ-Δαπάνες'!K204</f>
        <v>0</v>
      </c>
      <c r="K39" s="307">
        <f>-'ΒΠ-Δαπάνες'!L204</f>
        <v>0</v>
      </c>
      <c r="L39" s="307">
        <f>-'ΒΠ-Δαπάνες'!M204</f>
        <v>0</v>
      </c>
      <c r="M39" s="307">
        <f>-'ΒΠ-Δαπάνες'!N204</f>
        <v>0</v>
      </c>
      <c r="N39" s="307">
        <f>-'ΒΠ-Δαπάνες'!O204</f>
        <v>0</v>
      </c>
      <c r="O39" s="307">
        <f>-'ΒΠ-Δαπάνες'!P204</f>
        <v>0</v>
      </c>
      <c r="P39" s="307">
        <f>-'ΒΠ-Δαπάνες'!Q204</f>
        <v>0</v>
      </c>
      <c r="Q39" s="307">
        <f>-'ΒΠ-Δαπάνες'!R204</f>
        <v>0</v>
      </c>
      <c r="R39" s="40">
        <f t="shared" ref="R39:R40" si="7">SUM(F39:Q39)</f>
        <v>0</v>
      </c>
    </row>
    <row r="40" spans="1:18">
      <c r="A40" s="206">
        <v>22</v>
      </c>
      <c r="B40" s="56"/>
      <c r="C40" s="207" t="s">
        <v>33</v>
      </c>
      <c r="D40" s="310">
        <f>-'ΒΠ-Δαπάνες'!E214</f>
        <v>0</v>
      </c>
      <c r="E40" s="311"/>
      <c r="F40" s="310">
        <f>-'ΒΠ-Δαπάνες'!G214</f>
        <v>0</v>
      </c>
      <c r="G40" s="310">
        <f>-'ΒΠ-Δαπάνες'!H214</f>
        <v>0</v>
      </c>
      <c r="H40" s="310">
        <f>-'ΒΠ-Δαπάνες'!I214</f>
        <v>0</v>
      </c>
      <c r="I40" s="310">
        <f>-'ΒΠ-Δαπάνες'!J214</f>
        <v>0</v>
      </c>
      <c r="J40" s="310">
        <f>-'ΒΠ-Δαπάνες'!K214</f>
        <v>0</v>
      </c>
      <c r="K40" s="310">
        <f>-'ΒΠ-Δαπάνες'!L214</f>
        <v>0</v>
      </c>
      <c r="L40" s="310">
        <f>-'ΒΠ-Δαπάνες'!M214</f>
        <v>0</v>
      </c>
      <c r="M40" s="310">
        <f>-'ΒΠ-Δαπάνες'!N214</f>
        <v>0</v>
      </c>
      <c r="N40" s="310">
        <f>-'ΒΠ-Δαπάνες'!O214</f>
        <v>0</v>
      </c>
      <c r="O40" s="310">
        <f>-'ΒΠ-Δαπάνες'!P214</f>
        <v>0</v>
      </c>
      <c r="P40" s="310">
        <f>-'ΒΠ-Δαπάνες'!Q214</f>
        <v>0</v>
      </c>
      <c r="Q40" s="310">
        <f>-'ΒΠ-Δαπάνες'!R214</f>
        <v>0</v>
      </c>
      <c r="R40" s="40">
        <f t="shared" si="7"/>
        <v>0</v>
      </c>
    </row>
    <row r="41" spans="1:18">
      <c r="A41" s="217"/>
      <c r="B41" s="309"/>
      <c r="C41" s="219" t="s">
        <v>382</v>
      </c>
      <c r="D41" s="312">
        <f>SUM(D37:D40)</f>
        <v>0</v>
      </c>
      <c r="E41" s="313"/>
      <c r="F41" s="312">
        <f>SUM(F37:F40)</f>
        <v>0</v>
      </c>
      <c r="G41" s="312">
        <f t="shared" ref="G41:R41" si="8">SUM(G37:G40)</f>
        <v>0</v>
      </c>
      <c r="H41" s="312">
        <f t="shared" si="8"/>
        <v>0</v>
      </c>
      <c r="I41" s="312">
        <f t="shared" si="8"/>
        <v>0</v>
      </c>
      <c r="J41" s="312">
        <f t="shared" si="8"/>
        <v>0</v>
      </c>
      <c r="K41" s="312">
        <f t="shared" si="8"/>
        <v>0</v>
      </c>
      <c r="L41" s="312">
        <f t="shared" si="8"/>
        <v>0</v>
      </c>
      <c r="M41" s="312">
        <f t="shared" si="8"/>
        <v>0</v>
      </c>
      <c r="N41" s="312">
        <f t="shared" si="8"/>
        <v>0</v>
      </c>
      <c r="O41" s="312">
        <f t="shared" si="8"/>
        <v>0</v>
      </c>
      <c r="P41" s="312">
        <f t="shared" si="8"/>
        <v>0</v>
      </c>
      <c r="Q41" s="312">
        <f t="shared" si="8"/>
        <v>0</v>
      </c>
      <c r="R41" s="312">
        <f t="shared" si="8"/>
        <v>0</v>
      </c>
    </row>
    <row r="42" spans="1:18">
      <c r="C42" s="318" t="s">
        <v>430</v>
      </c>
      <c r="D42" s="47"/>
      <c r="E42" s="11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>
      <c r="A43" s="206">
        <v>25</v>
      </c>
      <c r="B43" s="56" t="s">
        <v>31</v>
      </c>
      <c r="C43" s="207" t="s">
        <v>35</v>
      </c>
      <c r="D43" s="40"/>
      <c r="E43" s="11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>
        <f t="shared" ref="R43:R50" si="9">SUM(F43:Q43)</f>
        <v>0</v>
      </c>
    </row>
    <row r="44" spans="1:18">
      <c r="A44" s="206">
        <v>26</v>
      </c>
      <c r="B44" s="56"/>
      <c r="C44" s="207" t="s">
        <v>36</v>
      </c>
      <c r="D44" s="40"/>
      <c r="E44" s="11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>
        <f t="shared" si="9"/>
        <v>0</v>
      </c>
    </row>
    <row r="45" spans="1:18">
      <c r="A45" s="206">
        <v>27</v>
      </c>
      <c r="B45" s="56"/>
      <c r="C45" s="207" t="s">
        <v>37</v>
      </c>
      <c r="D45" s="40"/>
      <c r="E45" s="11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>
        <f t="shared" si="9"/>
        <v>0</v>
      </c>
    </row>
    <row r="46" spans="1:18">
      <c r="A46" s="206"/>
      <c r="B46" s="56"/>
      <c r="C46" s="207" t="s">
        <v>38</v>
      </c>
      <c r="D46" s="40"/>
      <c r="E46" s="11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>
        <f t="shared" si="9"/>
        <v>0</v>
      </c>
    </row>
    <row r="47" spans="1:18">
      <c r="A47" s="320"/>
      <c r="B47" s="321"/>
      <c r="C47" s="319" t="s">
        <v>431</v>
      </c>
      <c r="D47" s="40"/>
      <c r="E47" s="11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>
      <c r="A48" s="206"/>
      <c r="B48" s="56"/>
      <c r="C48" s="207" t="s">
        <v>403</v>
      </c>
      <c r="D48" s="40"/>
      <c r="E48" s="11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>
        <f t="shared" si="9"/>
        <v>0</v>
      </c>
    </row>
    <row r="49" spans="1:18">
      <c r="A49" s="206">
        <v>21</v>
      </c>
      <c r="B49" s="56" t="s">
        <v>31</v>
      </c>
      <c r="C49" s="207" t="s">
        <v>376</v>
      </c>
      <c r="D49" s="42">
        <f>-'ΒΠ-Δαπάνες'!E209</f>
        <v>0</v>
      </c>
      <c r="E49" s="111"/>
      <c r="F49" s="42">
        <f>-'ΒΠ-Δαπάνες'!G209</f>
        <v>0</v>
      </c>
      <c r="G49" s="42">
        <f>-'ΒΠ-Δαπάνες'!H209</f>
        <v>0</v>
      </c>
      <c r="H49" s="42">
        <f>-'ΒΠ-Δαπάνες'!I209</f>
        <v>0</v>
      </c>
      <c r="I49" s="42">
        <f>-'ΒΠ-Δαπάνες'!J209</f>
        <v>0</v>
      </c>
      <c r="J49" s="42">
        <f>-'ΒΠ-Δαπάνες'!K209</f>
        <v>0</v>
      </c>
      <c r="K49" s="42">
        <f>-'ΒΠ-Δαπάνες'!L209</f>
        <v>0</v>
      </c>
      <c r="L49" s="42">
        <f>-'ΒΠ-Δαπάνες'!M209</f>
        <v>0</v>
      </c>
      <c r="M49" s="42">
        <f>-'ΒΠ-Δαπάνες'!N209</f>
        <v>0</v>
      </c>
      <c r="N49" s="42">
        <f>-'ΒΠ-Δαπάνες'!O209</f>
        <v>0</v>
      </c>
      <c r="O49" s="42">
        <f>-'ΒΠ-Δαπάνες'!P209</f>
        <v>0</v>
      </c>
      <c r="P49" s="42">
        <f>-'ΒΠ-Δαπάνες'!Q209</f>
        <v>0</v>
      </c>
      <c r="Q49" s="42">
        <f>-'ΒΠ-Δαπάνες'!R209</f>
        <v>0</v>
      </c>
      <c r="R49" s="40">
        <f t="shared" si="9"/>
        <v>0</v>
      </c>
    </row>
    <row r="50" spans="1:18">
      <c r="A50" s="206">
        <v>29</v>
      </c>
      <c r="B50" s="56" t="s">
        <v>30</v>
      </c>
      <c r="C50" s="216" t="s">
        <v>371</v>
      </c>
      <c r="D50" s="54"/>
      <c r="E50" s="118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40">
        <f t="shared" si="9"/>
        <v>0</v>
      </c>
    </row>
    <row r="51" spans="1:18" ht="15.75" thickBot="1">
      <c r="A51" s="217"/>
      <c r="B51" s="218"/>
      <c r="C51" s="219" t="s">
        <v>377</v>
      </c>
      <c r="D51" s="48">
        <f>SUM(D41:D50)</f>
        <v>0</v>
      </c>
      <c r="E51" s="119"/>
      <c r="F51" s="48">
        <f>SUM(F41:F50)</f>
        <v>0</v>
      </c>
      <c r="G51" s="48">
        <f t="shared" ref="G51:R51" si="10">SUM(G41:G50)</f>
        <v>0</v>
      </c>
      <c r="H51" s="48">
        <f t="shared" si="10"/>
        <v>0</v>
      </c>
      <c r="I51" s="48">
        <f t="shared" si="10"/>
        <v>0</v>
      </c>
      <c r="J51" s="48">
        <f t="shared" si="10"/>
        <v>0</v>
      </c>
      <c r="K51" s="48">
        <f t="shared" si="10"/>
        <v>0</v>
      </c>
      <c r="L51" s="48">
        <f t="shared" si="10"/>
        <v>0</v>
      </c>
      <c r="M51" s="48">
        <f t="shared" si="10"/>
        <v>0</v>
      </c>
      <c r="N51" s="48">
        <f t="shared" si="10"/>
        <v>0</v>
      </c>
      <c r="O51" s="48">
        <f t="shared" si="10"/>
        <v>0</v>
      </c>
      <c r="P51" s="48">
        <f t="shared" si="10"/>
        <v>0</v>
      </c>
      <c r="Q51" s="48">
        <f t="shared" si="10"/>
        <v>0</v>
      </c>
      <c r="R51" s="48">
        <f t="shared" si="10"/>
        <v>0</v>
      </c>
    </row>
    <row r="52" spans="1:18" ht="15.75" thickTop="1">
      <c r="A52" s="201"/>
      <c r="B52" s="203"/>
      <c r="C52" s="203"/>
      <c r="D52" s="38"/>
      <c r="E52" s="109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203" customFormat="1">
      <c r="A53" s="201"/>
      <c r="B53" s="208" t="s">
        <v>39</v>
      </c>
      <c r="C53" s="208"/>
      <c r="D53" s="209"/>
      <c r="E53" s="1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</row>
    <row r="54" spans="1:18" s="203" customFormat="1">
      <c r="A54" s="201"/>
      <c r="C54" s="203" t="s">
        <v>51</v>
      </c>
      <c r="D54" s="210"/>
      <c r="E54" s="314"/>
      <c r="F54" s="210"/>
      <c r="G54" s="210">
        <f>F56</f>
        <v>0</v>
      </c>
      <c r="H54" s="210">
        <f t="shared" ref="H54:Q54" si="11">G56</f>
        <v>0</v>
      </c>
      <c r="I54" s="210">
        <f t="shared" si="11"/>
        <v>0</v>
      </c>
      <c r="J54" s="210">
        <f t="shared" si="11"/>
        <v>0</v>
      </c>
      <c r="K54" s="210">
        <f t="shared" si="11"/>
        <v>0</v>
      </c>
      <c r="L54" s="210">
        <f t="shared" si="11"/>
        <v>0</v>
      </c>
      <c r="M54" s="210">
        <f t="shared" si="11"/>
        <v>0</v>
      </c>
      <c r="N54" s="210">
        <f t="shared" si="11"/>
        <v>0</v>
      </c>
      <c r="O54" s="210">
        <f t="shared" si="11"/>
        <v>0</v>
      </c>
      <c r="P54" s="210">
        <f t="shared" si="11"/>
        <v>0</v>
      </c>
      <c r="Q54" s="210">
        <f t="shared" si="11"/>
        <v>0</v>
      </c>
      <c r="R54" s="210">
        <f>F54</f>
        <v>0</v>
      </c>
    </row>
    <row r="55" spans="1:18" s="203" customFormat="1">
      <c r="A55" s="201"/>
      <c r="C55" s="203" t="s">
        <v>377</v>
      </c>
      <c r="D55" s="209">
        <f t="shared" ref="D55" si="12">D51</f>
        <v>0</v>
      </c>
      <c r="E55" s="109"/>
      <c r="F55" s="209">
        <f t="shared" ref="F55:R55" si="13">F51</f>
        <v>0</v>
      </c>
      <c r="G55" s="209">
        <f t="shared" si="13"/>
        <v>0</v>
      </c>
      <c r="H55" s="209">
        <f t="shared" si="13"/>
        <v>0</v>
      </c>
      <c r="I55" s="209">
        <f t="shared" si="13"/>
        <v>0</v>
      </c>
      <c r="J55" s="209">
        <f t="shared" si="13"/>
        <v>0</v>
      </c>
      <c r="K55" s="209">
        <f t="shared" si="13"/>
        <v>0</v>
      </c>
      <c r="L55" s="209">
        <f t="shared" si="13"/>
        <v>0</v>
      </c>
      <c r="M55" s="209">
        <f t="shared" si="13"/>
        <v>0</v>
      </c>
      <c r="N55" s="209">
        <f t="shared" si="13"/>
        <v>0</v>
      </c>
      <c r="O55" s="209">
        <f t="shared" si="13"/>
        <v>0</v>
      </c>
      <c r="P55" s="209">
        <f t="shared" si="13"/>
        <v>0</v>
      </c>
      <c r="Q55" s="209">
        <f t="shared" si="13"/>
        <v>0</v>
      </c>
      <c r="R55" s="209">
        <f t="shared" si="13"/>
        <v>0</v>
      </c>
    </row>
    <row r="56" spans="1:18" s="203" customFormat="1">
      <c r="A56" s="201"/>
      <c r="C56" s="203" t="s">
        <v>52</v>
      </c>
      <c r="D56" s="211">
        <f t="shared" ref="D56:R56" si="14">D54+D55</f>
        <v>0</v>
      </c>
      <c r="E56" s="315"/>
      <c r="F56" s="211">
        <f t="shared" si="14"/>
        <v>0</v>
      </c>
      <c r="G56" s="211">
        <f t="shared" si="14"/>
        <v>0</v>
      </c>
      <c r="H56" s="211">
        <f t="shared" si="14"/>
        <v>0</v>
      </c>
      <c r="I56" s="211">
        <f t="shared" si="14"/>
        <v>0</v>
      </c>
      <c r="J56" s="211">
        <f t="shared" si="14"/>
        <v>0</v>
      </c>
      <c r="K56" s="211">
        <f t="shared" si="14"/>
        <v>0</v>
      </c>
      <c r="L56" s="211">
        <f t="shared" si="14"/>
        <v>0</v>
      </c>
      <c r="M56" s="211">
        <f t="shared" si="14"/>
        <v>0</v>
      </c>
      <c r="N56" s="211">
        <f t="shared" si="14"/>
        <v>0</v>
      </c>
      <c r="O56" s="211">
        <f t="shared" si="14"/>
        <v>0</v>
      </c>
      <c r="P56" s="211">
        <f t="shared" si="14"/>
        <v>0</v>
      </c>
      <c r="Q56" s="211">
        <f t="shared" si="14"/>
        <v>0</v>
      </c>
      <c r="R56" s="211">
        <f t="shared" si="14"/>
        <v>0</v>
      </c>
    </row>
    <row r="57" spans="1:18" s="203" customFormat="1">
      <c r="A57" s="201"/>
      <c r="D57" s="212"/>
      <c r="E57" s="316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</row>
    <row r="58" spans="1:18" s="203" customFormat="1" ht="15" customHeight="1">
      <c r="A58" s="201"/>
      <c r="B58" s="208" t="s">
        <v>48</v>
      </c>
      <c r="C58" s="208"/>
      <c r="D58" s="212"/>
      <c r="E58" s="316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</row>
    <row r="59" spans="1:18" s="203" customFormat="1">
      <c r="A59" s="201"/>
      <c r="C59" s="203" t="s">
        <v>51</v>
      </c>
      <c r="D59" s="213"/>
      <c r="E59" s="317"/>
      <c r="F59" s="213"/>
      <c r="G59" s="210">
        <f>F62</f>
        <v>0</v>
      </c>
      <c r="H59" s="210">
        <f t="shared" ref="H59:Q59" si="15">G62</f>
        <v>0</v>
      </c>
      <c r="I59" s="210">
        <f t="shared" si="15"/>
        <v>0</v>
      </c>
      <c r="J59" s="210">
        <f t="shared" si="15"/>
        <v>0</v>
      </c>
      <c r="K59" s="210">
        <f t="shared" si="15"/>
        <v>0</v>
      </c>
      <c r="L59" s="210">
        <f t="shared" si="15"/>
        <v>0</v>
      </c>
      <c r="M59" s="210">
        <f t="shared" si="15"/>
        <v>0</v>
      </c>
      <c r="N59" s="210">
        <f t="shared" si="15"/>
        <v>0</v>
      </c>
      <c r="O59" s="210">
        <f t="shared" si="15"/>
        <v>0</v>
      </c>
      <c r="P59" s="210">
        <f t="shared" si="15"/>
        <v>0</v>
      </c>
      <c r="Q59" s="210">
        <f t="shared" si="15"/>
        <v>0</v>
      </c>
      <c r="R59" s="213">
        <f>F59</f>
        <v>0</v>
      </c>
    </row>
    <row r="60" spans="1:18" s="203" customFormat="1">
      <c r="A60" s="201"/>
      <c r="C60" s="203" t="s">
        <v>49</v>
      </c>
      <c r="D60" s="210">
        <f t="shared" ref="D60" si="16">-D48</f>
        <v>0</v>
      </c>
      <c r="E60" s="314"/>
      <c r="F60" s="210">
        <f t="shared" ref="F60:R60" si="17">-F48</f>
        <v>0</v>
      </c>
      <c r="G60" s="210">
        <f t="shared" si="17"/>
        <v>0</v>
      </c>
      <c r="H60" s="210">
        <f t="shared" si="17"/>
        <v>0</v>
      </c>
      <c r="I60" s="210">
        <f t="shared" si="17"/>
        <v>0</v>
      </c>
      <c r="J60" s="210">
        <f t="shared" si="17"/>
        <v>0</v>
      </c>
      <c r="K60" s="210">
        <f t="shared" si="17"/>
        <v>0</v>
      </c>
      <c r="L60" s="210">
        <f t="shared" si="17"/>
        <v>0</v>
      </c>
      <c r="M60" s="210">
        <f t="shared" si="17"/>
        <v>0</v>
      </c>
      <c r="N60" s="210">
        <f t="shared" si="17"/>
        <v>0</v>
      </c>
      <c r="O60" s="210">
        <f t="shared" si="17"/>
        <v>0</v>
      </c>
      <c r="P60" s="210">
        <f t="shared" si="17"/>
        <v>0</v>
      </c>
      <c r="Q60" s="210">
        <f t="shared" si="17"/>
        <v>0</v>
      </c>
      <c r="R60" s="210">
        <f t="shared" si="17"/>
        <v>0</v>
      </c>
    </row>
    <row r="61" spans="1:18" s="203" customFormat="1">
      <c r="A61" s="201"/>
      <c r="C61" s="214" t="s">
        <v>50</v>
      </c>
      <c r="D61" s="212"/>
      <c r="E61" s="316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>
        <f>SUM(F61:Q61)</f>
        <v>0</v>
      </c>
    </row>
    <row r="62" spans="1:18" s="203" customFormat="1">
      <c r="A62" s="201"/>
      <c r="C62" s="203" t="s">
        <v>52</v>
      </c>
      <c r="D62" s="211">
        <f t="shared" ref="D62:R62" si="18">D59+D60-D61</f>
        <v>0</v>
      </c>
      <c r="E62" s="315"/>
      <c r="F62" s="211">
        <f t="shared" si="18"/>
        <v>0</v>
      </c>
      <c r="G62" s="211">
        <f t="shared" si="18"/>
        <v>0</v>
      </c>
      <c r="H62" s="211">
        <f t="shared" si="18"/>
        <v>0</v>
      </c>
      <c r="I62" s="211">
        <f t="shared" si="18"/>
        <v>0</v>
      </c>
      <c r="J62" s="211">
        <f t="shared" si="18"/>
        <v>0</v>
      </c>
      <c r="K62" s="211">
        <f t="shared" si="18"/>
        <v>0</v>
      </c>
      <c r="L62" s="211">
        <f t="shared" si="18"/>
        <v>0</v>
      </c>
      <c r="M62" s="211">
        <f t="shared" si="18"/>
        <v>0</v>
      </c>
      <c r="N62" s="211">
        <f t="shared" si="18"/>
        <v>0</v>
      </c>
      <c r="O62" s="211">
        <f t="shared" si="18"/>
        <v>0</v>
      </c>
      <c r="P62" s="211">
        <f t="shared" si="18"/>
        <v>0</v>
      </c>
      <c r="Q62" s="211">
        <f t="shared" si="18"/>
        <v>0</v>
      </c>
      <c r="R62" s="211">
        <f t="shared" si="18"/>
        <v>0</v>
      </c>
    </row>
    <row r="63" spans="1:18" s="203" customFormat="1">
      <c r="A63" s="201"/>
      <c r="D63" s="212"/>
      <c r="E63" s="316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</row>
    <row r="64" spans="1:18" s="203" customFormat="1">
      <c r="A64" s="201"/>
      <c r="B64" s="362" t="s">
        <v>2</v>
      </c>
      <c r="C64" s="362"/>
      <c r="D64" s="212"/>
      <c r="E64" s="316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</row>
    <row r="65" spans="1:18" s="203" customFormat="1">
      <c r="A65" s="201"/>
      <c r="C65" s="203" t="s">
        <v>51</v>
      </c>
      <c r="D65" s="210"/>
      <c r="E65" s="314"/>
      <c r="F65" s="210"/>
      <c r="G65" s="210">
        <f>F69</f>
        <v>0</v>
      </c>
      <c r="H65" s="210">
        <f t="shared" ref="H65:Q65" si="19">G69</f>
        <v>0</v>
      </c>
      <c r="I65" s="210">
        <f t="shared" si="19"/>
        <v>0</v>
      </c>
      <c r="J65" s="210">
        <f t="shared" si="19"/>
        <v>0</v>
      </c>
      <c r="K65" s="210">
        <f t="shared" si="19"/>
        <v>0</v>
      </c>
      <c r="L65" s="210">
        <f t="shared" si="19"/>
        <v>0</v>
      </c>
      <c r="M65" s="210">
        <f t="shared" si="19"/>
        <v>0</v>
      </c>
      <c r="N65" s="210">
        <f t="shared" si="19"/>
        <v>0</v>
      </c>
      <c r="O65" s="210">
        <f t="shared" si="19"/>
        <v>0</v>
      </c>
      <c r="P65" s="210">
        <f t="shared" si="19"/>
        <v>0</v>
      </c>
      <c r="Q65" s="210">
        <f t="shared" si="19"/>
        <v>0</v>
      </c>
      <c r="R65" s="210">
        <f>F65</f>
        <v>0</v>
      </c>
    </row>
    <row r="66" spans="1:18" s="203" customFormat="1">
      <c r="A66" s="201"/>
      <c r="C66" s="214" t="s">
        <v>315</v>
      </c>
      <c r="D66" s="210"/>
      <c r="E66" s="314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5">
        <f>SUM(F66:Q66)</f>
        <v>0</v>
      </c>
    </row>
    <row r="67" spans="1:18" s="203" customFormat="1">
      <c r="A67" s="201"/>
      <c r="C67" s="214" t="s">
        <v>40</v>
      </c>
      <c r="D67" s="210"/>
      <c r="E67" s="314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5">
        <f>SUM(F67:Q67)</f>
        <v>0</v>
      </c>
    </row>
    <row r="68" spans="1:18" s="203" customFormat="1">
      <c r="A68" s="201"/>
      <c r="C68" s="214" t="s">
        <v>41</v>
      </c>
      <c r="D68" s="209"/>
      <c r="E68" s="1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15">
        <f>SUM(F68:Q68)</f>
        <v>0</v>
      </c>
    </row>
    <row r="69" spans="1:18" s="203" customFormat="1">
      <c r="A69" s="201"/>
      <c r="C69" s="203" t="s">
        <v>52</v>
      </c>
      <c r="D69" s="211">
        <f t="shared" ref="D69:R69" si="20">D65+D66+D67-D68</f>
        <v>0</v>
      </c>
      <c r="E69" s="315"/>
      <c r="F69" s="211">
        <f t="shared" si="20"/>
        <v>0</v>
      </c>
      <c r="G69" s="211">
        <f t="shared" si="20"/>
        <v>0</v>
      </c>
      <c r="H69" s="211">
        <f t="shared" si="20"/>
        <v>0</v>
      </c>
      <c r="I69" s="211">
        <f t="shared" si="20"/>
        <v>0</v>
      </c>
      <c r="J69" s="211">
        <f t="shared" si="20"/>
        <v>0</v>
      </c>
      <c r="K69" s="211">
        <f t="shared" si="20"/>
        <v>0</v>
      </c>
      <c r="L69" s="211">
        <f t="shared" si="20"/>
        <v>0</v>
      </c>
      <c r="M69" s="211">
        <f t="shared" si="20"/>
        <v>0</v>
      </c>
      <c r="N69" s="211">
        <f t="shared" si="20"/>
        <v>0</v>
      </c>
      <c r="O69" s="211">
        <f t="shared" si="20"/>
        <v>0</v>
      </c>
      <c r="P69" s="211">
        <f t="shared" si="20"/>
        <v>0</v>
      </c>
      <c r="Q69" s="211">
        <f t="shared" si="20"/>
        <v>0</v>
      </c>
      <c r="R69" s="211">
        <f t="shared" si="20"/>
        <v>0</v>
      </c>
    </row>
  </sheetData>
  <mergeCells count="1">
    <mergeCell ref="B64:C64"/>
  </mergeCells>
  <pageMargins left="0.51181102362204722" right="0.47244094488188981" top="0.31496062992125984" bottom="0.43307086614173229" header="0.31496062992125984" footer="0.23622047244094491"/>
  <pageSetup paperSize="9" scale="60" fitToHeight="2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opLeftCell="A7" workbookViewId="0">
      <selection activeCell="I23" sqref="I23"/>
    </sheetView>
  </sheetViews>
  <sheetFormatPr defaultRowHeight="15"/>
  <cols>
    <col min="1" max="1" width="7.85546875" customWidth="1"/>
    <col min="2" max="2" width="5.28515625" customWidth="1"/>
    <col min="3" max="3" width="20.85546875" customWidth="1"/>
    <col min="4" max="4" width="16.28515625" customWidth="1"/>
    <col min="5" max="5" width="14.28515625" customWidth="1"/>
    <col min="6" max="6" width="7.140625" customWidth="1"/>
    <col min="9" max="9" width="12.5703125" customWidth="1"/>
    <col min="10" max="10" width="11.42578125" customWidth="1"/>
    <col min="11" max="11" width="11.5703125" customWidth="1"/>
    <col min="12" max="12" width="10.7109375" customWidth="1"/>
    <col min="13" max="19" width="9.7109375" bestFit="1" customWidth="1"/>
    <col min="20" max="22" width="10.7109375" bestFit="1" customWidth="1"/>
  </cols>
  <sheetData>
    <row r="1" spans="1:22" ht="18.75">
      <c r="B1" s="6" t="str">
        <f>'B1 Προβλέψεις'!A1</f>
        <v>ΔΗΜΟΣ ………………………..</v>
      </c>
      <c r="H1" s="200" t="str">
        <f>'B1 Προβλέψεις'!E1</f>
        <v>Μήνας αναφοράς:</v>
      </c>
      <c r="I1" s="81"/>
      <c r="K1" s="81" t="str">
        <f>'B1 Προβλέψεις'!G1</f>
        <v>Ιανουάριος</v>
      </c>
    </row>
    <row r="2" spans="1:22" ht="18.75">
      <c r="B2" s="6" t="str">
        <f>'B1 Προβλέψεις'!A2</f>
        <v>Υλοποίηση Προϋπολογισμού 2015</v>
      </c>
    </row>
    <row r="3" spans="1:22" ht="18.75">
      <c r="B3" s="6" t="s">
        <v>108</v>
      </c>
    </row>
    <row r="5" spans="1:22">
      <c r="B5" s="3" t="s">
        <v>370</v>
      </c>
    </row>
    <row r="6" spans="1:22">
      <c r="A6" s="369" t="s">
        <v>92</v>
      </c>
      <c r="B6" s="60" t="s">
        <v>93</v>
      </c>
      <c r="C6" s="60" t="s">
        <v>94</v>
      </c>
      <c r="D6" s="61" t="s">
        <v>95</v>
      </c>
      <c r="E6" s="61" t="s">
        <v>96</v>
      </c>
      <c r="F6" s="62" t="s">
        <v>97</v>
      </c>
      <c r="G6" s="62" t="s">
        <v>98</v>
      </c>
      <c r="H6" s="370" t="s">
        <v>99</v>
      </c>
      <c r="I6" s="62" t="s">
        <v>100</v>
      </c>
      <c r="J6" s="373" t="s">
        <v>106</v>
      </c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5"/>
    </row>
    <row r="7" spans="1:22">
      <c r="A7" s="369"/>
      <c r="B7" s="25"/>
      <c r="C7" s="25"/>
      <c r="D7" s="29" t="s">
        <v>101</v>
      </c>
      <c r="E7" s="29"/>
      <c r="F7" s="63"/>
      <c r="G7" s="64" t="s">
        <v>102</v>
      </c>
      <c r="H7" s="371"/>
      <c r="I7" s="64" t="s">
        <v>103</v>
      </c>
      <c r="J7" s="75">
        <v>42004</v>
      </c>
      <c r="K7" s="75">
        <v>42035</v>
      </c>
      <c r="L7" s="75">
        <v>42063</v>
      </c>
      <c r="M7" s="75">
        <v>42094</v>
      </c>
      <c r="N7" s="75">
        <v>42124</v>
      </c>
      <c r="O7" s="75">
        <v>42155</v>
      </c>
      <c r="P7" s="75">
        <v>42185</v>
      </c>
      <c r="Q7" s="75">
        <v>42216</v>
      </c>
      <c r="R7" s="75">
        <v>42247</v>
      </c>
      <c r="S7" s="75">
        <v>42277</v>
      </c>
      <c r="T7" s="75">
        <v>42308</v>
      </c>
      <c r="U7" s="75">
        <v>42338</v>
      </c>
      <c r="V7" s="75">
        <v>42369</v>
      </c>
    </row>
    <row r="8" spans="1:22">
      <c r="B8" s="65"/>
      <c r="C8" s="65"/>
      <c r="D8" s="66"/>
      <c r="E8" s="66"/>
      <c r="F8" s="65"/>
      <c r="G8" s="67"/>
      <c r="H8" s="372"/>
      <c r="I8" s="68" t="s">
        <v>104</v>
      </c>
      <c r="J8" s="69" t="s">
        <v>7</v>
      </c>
      <c r="K8" s="69" t="s">
        <v>7</v>
      </c>
      <c r="L8" s="69" t="s">
        <v>7</v>
      </c>
      <c r="M8" s="69" t="s">
        <v>7</v>
      </c>
      <c r="N8" s="69" t="s">
        <v>7</v>
      </c>
      <c r="O8" s="69" t="s">
        <v>7</v>
      </c>
      <c r="P8" s="69" t="s">
        <v>7</v>
      </c>
      <c r="Q8" s="69" t="s">
        <v>7</v>
      </c>
      <c r="R8" s="69" t="s">
        <v>7</v>
      </c>
      <c r="S8" s="69" t="s">
        <v>7</v>
      </c>
      <c r="T8" s="69" t="s">
        <v>7</v>
      </c>
      <c r="U8" s="69" t="s">
        <v>7</v>
      </c>
      <c r="V8" s="69" t="s">
        <v>7</v>
      </c>
    </row>
    <row r="9" spans="1:22">
      <c r="B9" s="59">
        <v>1</v>
      </c>
      <c r="C9" s="70"/>
      <c r="D9" s="70"/>
      <c r="E9" s="70"/>
      <c r="F9" s="71"/>
      <c r="G9" s="70"/>
      <c r="H9" s="7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>
      <c r="B10" s="59">
        <v>2</v>
      </c>
      <c r="C10" s="70"/>
      <c r="D10" s="70"/>
      <c r="E10" s="70"/>
      <c r="F10" s="71"/>
      <c r="G10" s="70"/>
      <c r="H10" s="70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>
      <c r="B11" s="59">
        <v>3</v>
      </c>
      <c r="C11" s="70"/>
      <c r="D11" s="70"/>
      <c r="E11" s="70"/>
      <c r="F11" s="71"/>
      <c r="G11" s="70"/>
      <c r="H11" s="70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>
      <c r="B12" s="59">
        <v>4</v>
      </c>
      <c r="C12" s="70"/>
      <c r="D12" s="70"/>
      <c r="E12" s="70"/>
      <c r="F12" s="71"/>
      <c r="G12" s="70"/>
      <c r="H12" s="70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>
      <c r="B13" s="59">
        <v>5</v>
      </c>
      <c r="C13" s="70"/>
      <c r="D13" s="70"/>
      <c r="E13" s="70"/>
      <c r="F13" s="71"/>
      <c r="G13" s="70"/>
      <c r="H13" s="70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>
      <c r="B14" s="59">
        <v>6</v>
      </c>
      <c r="C14" s="70"/>
      <c r="D14" s="70"/>
      <c r="E14" s="70"/>
      <c r="F14" s="71"/>
      <c r="G14" s="70"/>
      <c r="H14" s="70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>
      <c r="B15" s="59">
        <v>7</v>
      </c>
      <c r="C15" s="70"/>
      <c r="D15" s="70"/>
      <c r="E15" s="70"/>
      <c r="F15" s="71"/>
      <c r="G15" s="70"/>
      <c r="H15" s="70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>
      <c r="B16" s="59">
        <v>8</v>
      </c>
      <c r="C16" s="70"/>
      <c r="D16" s="70"/>
      <c r="E16" s="70"/>
      <c r="F16" s="71"/>
      <c r="G16" s="70"/>
      <c r="H16" s="7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>
      <c r="B17" s="59">
        <v>9</v>
      </c>
      <c r="C17" s="70"/>
      <c r="D17" s="70"/>
      <c r="E17" s="70"/>
      <c r="F17" s="71"/>
      <c r="G17" s="70"/>
      <c r="H17" s="7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>
      <c r="B18" s="59">
        <v>10</v>
      </c>
      <c r="C18" s="70"/>
      <c r="D18" s="70"/>
      <c r="E18" s="70"/>
      <c r="F18" s="71"/>
      <c r="G18" s="70"/>
      <c r="H18" s="70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>
      <c r="B19" s="12"/>
      <c r="C19" s="72"/>
      <c r="D19" s="72"/>
      <c r="E19" s="73"/>
      <c r="F19" s="72" t="s">
        <v>105</v>
      </c>
      <c r="G19" s="72"/>
      <c r="H19" s="73"/>
      <c r="I19" s="73"/>
      <c r="J19" s="74">
        <f t="shared" ref="J19:V19" si="0">SUM(J9:J18)</f>
        <v>0</v>
      </c>
      <c r="K19" s="74">
        <f t="shared" si="0"/>
        <v>0</v>
      </c>
      <c r="L19" s="74">
        <f t="shared" si="0"/>
        <v>0</v>
      </c>
      <c r="M19" s="74">
        <f t="shared" si="0"/>
        <v>0</v>
      </c>
      <c r="N19" s="74">
        <f t="shared" si="0"/>
        <v>0</v>
      </c>
      <c r="O19" s="74">
        <f t="shared" si="0"/>
        <v>0</v>
      </c>
      <c r="P19" s="74">
        <f t="shared" si="0"/>
        <v>0</v>
      </c>
      <c r="Q19" s="74">
        <f t="shared" si="0"/>
        <v>0</v>
      </c>
      <c r="R19" s="74">
        <f t="shared" si="0"/>
        <v>0</v>
      </c>
      <c r="S19" s="74">
        <f t="shared" si="0"/>
        <v>0</v>
      </c>
      <c r="T19" s="74">
        <f t="shared" si="0"/>
        <v>0</v>
      </c>
      <c r="U19" s="74">
        <f t="shared" si="0"/>
        <v>0</v>
      </c>
      <c r="V19" s="74">
        <f t="shared" si="0"/>
        <v>0</v>
      </c>
    </row>
    <row r="21" spans="1:22">
      <c r="C21" s="3" t="s">
        <v>107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4" spans="1:22" ht="15.75">
      <c r="B24" s="1" t="s">
        <v>405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</row>
    <row r="25" spans="1:22" ht="26.25">
      <c r="A25" s="369" t="s">
        <v>92</v>
      </c>
      <c r="B25" s="60" t="s">
        <v>93</v>
      </c>
      <c r="C25" s="225" t="s">
        <v>94</v>
      </c>
      <c r="D25" s="226" t="s">
        <v>95</v>
      </c>
      <c r="E25" s="226" t="s">
        <v>96</v>
      </c>
      <c r="F25" s="227" t="s">
        <v>406</v>
      </c>
      <c r="G25" s="227" t="s">
        <v>97</v>
      </c>
      <c r="H25" s="228" t="s">
        <v>98</v>
      </c>
      <c r="I25" s="229" t="s">
        <v>99</v>
      </c>
      <c r="J25" s="228" t="s">
        <v>100</v>
      </c>
      <c r="K25" s="226" t="s">
        <v>407</v>
      </c>
      <c r="L25" s="351" t="s">
        <v>408</v>
      </c>
    </row>
    <row r="26" spans="1:22" ht="26.25">
      <c r="A26" s="369"/>
      <c r="B26" s="25"/>
      <c r="C26" s="230"/>
      <c r="D26" s="231" t="s">
        <v>101</v>
      </c>
      <c r="E26" s="231"/>
      <c r="F26" s="233" t="s">
        <v>409</v>
      </c>
      <c r="G26" s="232"/>
      <c r="H26" s="233" t="s">
        <v>102</v>
      </c>
      <c r="I26" s="234"/>
      <c r="J26" s="353" t="s">
        <v>103</v>
      </c>
      <c r="K26" s="231" t="s">
        <v>410</v>
      </c>
      <c r="L26" s="352" t="s">
        <v>411</v>
      </c>
    </row>
    <row r="27" spans="1:22">
      <c r="B27" s="65"/>
      <c r="C27" s="235"/>
      <c r="D27" s="236"/>
      <c r="E27" s="236"/>
      <c r="F27" s="237" t="s">
        <v>81</v>
      </c>
      <c r="G27" s="235"/>
      <c r="H27" s="237"/>
      <c r="I27" s="238"/>
      <c r="J27" s="239" t="s">
        <v>104</v>
      </c>
      <c r="K27" s="240" t="s">
        <v>7</v>
      </c>
      <c r="L27" s="240" t="s">
        <v>7</v>
      </c>
    </row>
    <row r="28" spans="1:22">
      <c r="B28" s="59">
        <v>11</v>
      </c>
      <c r="C28" s="70"/>
      <c r="D28" s="70"/>
      <c r="E28" s="70"/>
      <c r="F28" s="71"/>
      <c r="G28" s="71"/>
      <c r="H28" s="70"/>
      <c r="I28" s="70"/>
      <c r="J28" s="49"/>
      <c r="K28" s="49"/>
      <c r="L28" s="49"/>
    </row>
    <row r="29" spans="1:22">
      <c r="B29" s="59">
        <v>12</v>
      </c>
      <c r="C29" s="241"/>
      <c r="D29" s="241"/>
      <c r="E29" s="241"/>
      <c r="F29" s="242"/>
      <c r="G29" s="242"/>
      <c r="H29" s="241"/>
      <c r="I29" s="241"/>
      <c r="J29" s="211"/>
      <c r="K29" s="211"/>
      <c r="L29" s="211"/>
    </row>
    <row r="30" spans="1:22">
      <c r="B30" s="59">
        <v>13</v>
      </c>
      <c r="C30" s="241"/>
      <c r="D30" s="241"/>
      <c r="E30" s="241"/>
      <c r="F30" s="242"/>
      <c r="G30" s="242"/>
      <c r="H30" s="243"/>
      <c r="I30" s="243"/>
      <c r="J30" s="211"/>
      <c r="K30" s="211"/>
      <c r="L30" s="211"/>
    </row>
    <row r="31" spans="1:22">
      <c r="B31" s="59">
        <v>14</v>
      </c>
      <c r="C31" s="70"/>
      <c r="D31" s="70"/>
      <c r="E31" s="70"/>
      <c r="F31" s="71"/>
      <c r="G31" s="71"/>
      <c r="H31" s="70"/>
      <c r="I31" s="70"/>
      <c r="J31" s="49"/>
      <c r="K31" s="49"/>
      <c r="L31" s="49"/>
    </row>
    <row r="32" spans="1:22">
      <c r="B32" s="59">
        <v>15</v>
      </c>
      <c r="C32" s="70"/>
      <c r="D32" s="70"/>
      <c r="E32" s="70"/>
      <c r="F32" s="71"/>
      <c r="G32" s="71"/>
      <c r="H32" s="70"/>
      <c r="I32" s="70"/>
      <c r="J32" s="49"/>
      <c r="K32" s="49"/>
      <c r="L32" s="49"/>
    </row>
    <row r="33" spans="2:12">
      <c r="B33" s="12"/>
      <c r="C33" s="72"/>
      <c r="D33" s="72"/>
      <c r="E33" s="73"/>
      <c r="G33" s="72" t="s">
        <v>105</v>
      </c>
      <c r="H33" s="72"/>
      <c r="I33" s="73"/>
      <c r="J33" s="73"/>
      <c r="K33" s="74">
        <f>SUM(K28:K32)</f>
        <v>0</v>
      </c>
      <c r="L33" s="74">
        <f>SUM(L28:L32)</f>
        <v>0</v>
      </c>
    </row>
  </sheetData>
  <mergeCells count="4">
    <mergeCell ref="A6:A7"/>
    <mergeCell ref="H6:H8"/>
    <mergeCell ref="J6:V6"/>
    <mergeCell ref="A25:A26"/>
  </mergeCells>
  <pageMargins left="0.27" right="0.25" top="0.74803149606299213" bottom="0.74803149606299213" header="0.31496062992125984" footer="0.31496062992125984"/>
  <pageSetup paperSize="9" scale="60" orientation="landscape" horizontalDpi="4294967293" verticalDpi="0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90" zoomScaleNormal="90" workbookViewId="0">
      <selection activeCell="B13" sqref="B13"/>
    </sheetView>
  </sheetViews>
  <sheetFormatPr defaultRowHeight="15"/>
  <cols>
    <col min="1" max="1" width="36.5703125" customWidth="1"/>
    <col min="2" max="2" width="32.85546875" customWidth="1"/>
    <col min="3" max="3" width="11.85546875" bestFit="1" customWidth="1"/>
    <col min="4" max="4" width="11.140625" customWidth="1"/>
    <col min="5" max="12" width="10.7109375" bestFit="1" customWidth="1"/>
    <col min="13" max="15" width="11.85546875" bestFit="1" customWidth="1"/>
  </cols>
  <sheetData>
    <row r="1" spans="1:15" ht="18.75">
      <c r="A1" s="6" t="str">
        <f>'B1 Προβλέψεις'!A1</f>
        <v>ΔΗΜΟΣ ………………………..</v>
      </c>
      <c r="F1" s="200" t="str">
        <f>'B1 Προβλέψεις'!E1</f>
        <v>Μήνας αναφοράς:</v>
      </c>
      <c r="G1" s="81"/>
      <c r="I1" s="81" t="str">
        <f>'B1 Προβλέψεις'!G1</f>
        <v>Ιανουάριος</v>
      </c>
    </row>
    <row r="2" spans="1:15" ht="18.75">
      <c r="A2" s="6" t="str">
        <f>'B1 Προβλέψεις'!A2</f>
        <v>Υλοποίηση Προϋπολογισμού 2015</v>
      </c>
    </row>
    <row r="3" spans="1:15" ht="18.75">
      <c r="A3" s="6" t="s">
        <v>110</v>
      </c>
    </row>
    <row r="5" spans="1:15">
      <c r="C5" s="373" t="s">
        <v>113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5"/>
    </row>
    <row r="6" spans="1:15" ht="17.25" customHeight="1">
      <c r="A6" s="378" t="s">
        <v>111</v>
      </c>
      <c r="B6" s="376" t="s">
        <v>109</v>
      </c>
      <c r="C6" s="75">
        <v>42004</v>
      </c>
      <c r="D6" s="75">
        <v>42035</v>
      </c>
      <c r="E6" s="75">
        <v>42063</v>
      </c>
      <c r="F6" s="75">
        <v>42094</v>
      </c>
      <c r="G6" s="75">
        <v>42124</v>
      </c>
      <c r="H6" s="75">
        <v>42155</v>
      </c>
      <c r="I6" s="75">
        <v>42185</v>
      </c>
      <c r="J6" s="75">
        <v>42216</v>
      </c>
      <c r="K6" s="75">
        <v>42247</v>
      </c>
      <c r="L6" s="75">
        <v>42277</v>
      </c>
      <c r="M6" s="75">
        <v>42308</v>
      </c>
      <c r="N6" s="75">
        <v>42338</v>
      </c>
      <c r="O6" s="75">
        <v>42369</v>
      </c>
    </row>
    <row r="7" spans="1:15">
      <c r="A7" s="379"/>
      <c r="B7" s="377"/>
      <c r="C7" s="69" t="s">
        <v>7</v>
      </c>
      <c r="D7" s="69" t="s">
        <v>7</v>
      </c>
      <c r="E7" s="69" t="s">
        <v>7</v>
      </c>
      <c r="F7" s="69" t="s">
        <v>7</v>
      </c>
      <c r="G7" s="69" t="s">
        <v>7</v>
      </c>
      <c r="H7" s="69" t="s">
        <v>7</v>
      </c>
      <c r="I7" s="69" t="s">
        <v>7</v>
      </c>
      <c r="J7" s="69" t="s">
        <v>7</v>
      </c>
      <c r="K7" s="69" t="s">
        <v>7</v>
      </c>
      <c r="L7" s="69" t="s">
        <v>7</v>
      </c>
      <c r="M7" s="69" t="s">
        <v>7</v>
      </c>
      <c r="N7" s="69" t="s">
        <v>7</v>
      </c>
      <c r="O7" s="69" t="s">
        <v>7</v>
      </c>
    </row>
    <row r="8" spans="1:15" ht="28.5" customHeight="1">
      <c r="A8" s="78" t="s">
        <v>83</v>
      </c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5" ht="28.5" customHeight="1">
      <c r="A9" s="78" t="s">
        <v>84</v>
      </c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5" ht="28.5" customHeight="1">
      <c r="A10" s="78" t="s">
        <v>112</v>
      </c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ht="28.5" customHeight="1">
      <c r="A11" s="78" t="s">
        <v>85</v>
      </c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t="28.5" customHeight="1">
      <c r="A12" s="78" t="s">
        <v>86</v>
      </c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ht="28.5" customHeight="1">
      <c r="A13" s="78" t="s">
        <v>87</v>
      </c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ht="28.5" customHeight="1">
      <c r="A14" s="78" t="s">
        <v>88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1:15" ht="28.5" customHeight="1">
      <c r="A15" s="78" t="s">
        <v>89</v>
      </c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ht="28.5" customHeight="1">
      <c r="A16" s="78" t="s">
        <v>90</v>
      </c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ht="45" customHeight="1">
      <c r="A17" s="78" t="s">
        <v>433</v>
      </c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15" ht="28.5" customHeight="1">
      <c r="A18" s="78" t="s">
        <v>91</v>
      </c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5">
      <c r="A19" s="76" t="s">
        <v>67</v>
      </c>
      <c r="B19" s="77"/>
      <c r="C19" s="74">
        <f>SUM(C8:C18)</f>
        <v>0</v>
      </c>
      <c r="D19" s="74">
        <f t="shared" ref="D19:O19" si="0">SUM(D8:D18)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0</v>
      </c>
      <c r="J19" s="74">
        <f t="shared" si="0"/>
        <v>0</v>
      </c>
      <c r="K19" s="74">
        <f t="shared" si="0"/>
        <v>0</v>
      </c>
      <c r="L19" s="74">
        <f t="shared" si="0"/>
        <v>0</v>
      </c>
      <c r="M19" s="74">
        <f t="shared" si="0"/>
        <v>0</v>
      </c>
      <c r="N19" s="74">
        <f t="shared" si="0"/>
        <v>0</v>
      </c>
      <c r="O19" s="74">
        <f t="shared" si="0"/>
        <v>0</v>
      </c>
    </row>
    <row r="20" spans="1:15">
      <c r="A20" s="26"/>
    </row>
    <row r="21" spans="1:15" ht="30">
      <c r="A21" s="26" t="s">
        <v>432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</sheetData>
  <mergeCells count="3">
    <mergeCell ref="C5:O5"/>
    <mergeCell ref="B6:B7"/>
    <mergeCell ref="A6:A7"/>
  </mergeCells>
  <pageMargins left="0.41" right="0.44" top="0.74803149606299213" bottom="0.74803149606299213" header="0.51" footer="0.31496062992125984"/>
  <pageSetup paperSize="9" scale="65" orientation="landscape" horizontalDpi="4294967293" verticalDpi="0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activeCell="E26" sqref="E26"/>
    </sheetView>
  </sheetViews>
  <sheetFormatPr defaultRowHeight="15"/>
  <cols>
    <col min="1" max="1" width="5" customWidth="1"/>
    <col min="2" max="2" width="27" customWidth="1"/>
    <col min="3" max="3" width="21.5703125" customWidth="1"/>
    <col min="4" max="4" width="21.42578125" customWidth="1"/>
    <col min="5" max="5" width="21.7109375" customWidth="1"/>
    <col min="6" max="14" width="9.7109375" bestFit="1" customWidth="1"/>
    <col min="15" max="17" width="10.7109375" bestFit="1" customWidth="1"/>
  </cols>
  <sheetData>
    <row r="1" spans="1:17" ht="18.75">
      <c r="A1" s="6" t="str">
        <f>'B1 Προβλέψεις'!A1</f>
        <v>ΔΗΜΟΣ ………………………..</v>
      </c>
      <c r="F1" s="200" t="str">
        <f>'B1 Προβλέψεις'!E1</f>
        <v>Μήνας αναφοράς:</v>
      </c>
      <c r="G1" s="81"/>
      <c r="I1" s="81" t="str">
        <f>'B1 Προβλέψεις'!G1</f>
        <v>Ιανουάριος</v>
      </c>
    </row>
    <row r="2" spans="1:17" ht="18.75">
      <c r="A2" s="6" t="str">
        <f>'B1 Προβλέψεις'!A2</f>
        <v>Υλοποίηση Προϋπολογισμού 2015</v>
      </c>
    </row>
    <row r="3" spans="1:17" ht="18.75">
      <c r="A3" s="81" t="s">
        <v>119</v>
      </c>
    </row>
    <row r="5" spans="1:17">
      <c r="E5" s="12"/>
    </row>
    <row r="6" spans="1:17">
      <c r="A6" s="60" t="s">
        <v>93</v>
      </c>
      <c r="B6" s="60" t="s">
        <v>114</v>
      </c>
      <c r="C6" s="61" t="s">
        <v>115</v>
      </c>
      <c r="D6" s="61" t="s">
        <v>115</v>
      </c>
      <c r="E6" s="61" t="s">
        <v>115</v>
      </c>
      <c r="F6" s="374" t="s">
        <v>122</v>
      </c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5"/>
    </row>
    <row r="7" spans="1:17">
      <c r="A7" s="25"/>
      <c r="B7" s="25"/>
      <c r="C7" s="29" t="s">
        <v>116</v>
      </c>
      <c r="D7" s="29" t="s">
        <v>117</v>
      </c>
      <c r="E7" s="29" t="s">
        <v>120</v>
      </c>
      <c r="F7" s="75">
        <v>42035</v>
      </c>
      <c r="G7" s="75">
        <v>42063</v>
      </c>
      <c r="H7" s="75">
        <v>42094</v>
      </c>
      <c r="I7" s="75">
        <v>42124</v>
      </c>
      <c r="J7" s="75">
        <v>42155</v>
      </c>
      <c r="K7" s="75">
        <v>42185</v>
      </c>
      <c r="L7" s="75">
        <v>42216</v>
      </c>
      <c r="M7" s="75">
        <v>42247</v>
      </c>
      <c r="N7" s="75">
        <v>42277</v>
      </c>
      <c r="O7" s="75">
        <v>42308</v>
      </c>
      <c r="P7" s="75">
        <v>42338</v>
      </c>
      <c r="Q7" s="75">
        <v>42369</v>
      </c>
    </row>
    <row r="8" spans="1:17">
      <c r="A8" s="25"/>
      <c r="B8" s="25"/>
      <c r="C8" s="29" t="s">
        <v>121</v>
      </c>
      <c r="D8" s="29" t="s">
        <v>118</v>
      </c>
      <c r="E8" s="29" t="s">
        <v>118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>
      <c r="A9" s="65"/>
      <c r="B9" s="65"/>
      <c r="C9" s="69" t="s">
        <v>7</v>
      </c>
      <c r="D9" s="69" t="s">
        <v>7</v>
      </c>
      <c r="E9" s="69" t="s">
        <v>7</v>
      </c>
      <c r="F9" s="69" t="s">
        <v>7</v>
      </c>
      <c r="G9" s="69" t="s">
        <v>7</v>
      </c>
      <c r="H9" s="69" t="s">
        <v>7</v>
      </c>
      <c r="I9" s="69" t="s">
        <v>7</v>
      </c>
      <c r="J9" s="69" t="s">
        <v>7</v>
      </c>
      <c r="K9" s="69" t="s">
        <v>7</v>
      </c>
      <c r="L9" s="69" t="s">
        <v>7</v>
      </c>
      <c r="M9" s="69" t="s">
        <v>7</v>
      </c>
      <c r="N9" s="69" t="s">
        <v>7</v>
      </c>
      <c r="O9" s="69" t="s">
        <v>7</v>
      </c>
      <c r="P9" s="69" t="s">
        <v>7</v>
      </c>
      <c r="Q9" s="69" t="s">
        <v>7</v>
      </c>
    </row>
    <row r="10" spans="1:17">
      <c r="A10" s="59">
        <v>1</v>
      </c>
      <c r="B10" s="5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>
      <c r="A11" s="59">
        <v>2</v>
      </c>
      <c r="B11" s="5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>
      <c r="A12" s="59">
        <v>3</v>
      </c>
      <c r="B12" s="5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>
      <c r="A13" s="59">
        <v>4</v>
      </c>
      <c r="B13" s="5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>
      <c r="A14" s="59">
        <v>5</v>
      </c>
      <c r="B14" s="5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>
      <c r="A15" s="59">
        <v>6</v>
      </c>
      <c r="B15" s="5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>
      <c r="A16" s="59">
        <v>7</v>
      </c>
      <c r="B16" s="5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>
      <c r="A17" s="59">
        <v>8</v>
      </c>
      <c r="B17" s="5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>
      <c r="A18" s="59">
        <v>9</v>
      </c>
      <c r="B18" s="5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>
      <c r="A19" s="59">
        <v>10</v>
      </c>
      <c r="B19" s="5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>
      <c r="B20" s="82" t="s">
        <v>105</v>
      </c>
      <c r="C20" s="49">
        <f>SUM(C10:C19)</f>
        <v>0</v>
      </c>
      <c r="D20" s="49">
        <f>SUM(D10:D19)</f>
        <v>0</v>
      </c>
      <c r="E20" s="49">
        <f>SUM(E10:E19)</f>
        <v>0</v>
      </c>
      <c r="F20" s="49">
        <f t="shared" ref="F20:Q20" si="0">SUM(F10:F19)</f>
        <v>0</v>
      </c>
      <c r="G20" s="49">
        <f t="shared" si="0"/>
        <v>0</v>
      </c>
      <c r="H20" s="49">
        <f t="shared" si="0"/>
        <v>0</v>
      </c>
      <c r="I20" s="49">
        <f t="shared" si="0"/>
        <v>0</v>
      </c>
      <c r="J20" s="49">
        <f t="shared" si="0"/>
        <v>0</v>
      </c>
      <c r="K20" s="49">
        <f t="shared" si="0"/>
        <v>0</v>
      </c>
      <c r="L20" s="49">
        <f t="shared" si="0"/>
        <v>0</v>
      </c>
      <c r="M20" s="49">
        <f t="shared" si="0"/>
        <v>0</v>
      </c>
      <c r="N20" s="49">
        <f t="shared" si="0"/>
        <v>0</v>
      </c>
      <c r="O20" s="49">
        <f t="shared" si="0"/>
        <v>0</v>
      </c>
      <c r="P20" s="49">
        <f t="shared" si="0"/>
        <v>0</v>
      </c>
      <c r="Q20" s="49">
        <f t="shared" si="0"/>
        <v>0</v>
      </c>
    </row>
  </sheetData>
  <mergeCells count="1">
    <mergeCell ref="F6:Q6"/>
  </mergeCells>
  <pageMargins left="0.4" right="0.36" top="0.62" bottom="0.74803149606299213" header="0.49" footer="0.31496062992125984"/>
  <pageSetup paperSize="9" scale="64" orientation="landscape" horizontalDpi="4294967293" verticalDpi="0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17"/>
  <sheetViews>
    <sheetView zoomScale="85" zoomScaleNormal="85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B1" sqref="B1"/>
    </sheetView>
  </sheetViews>
  <sheetFormatPr defaultRowHeight="15"/>
  <cols>
    <col min="1" max="1" width="7.85546875" customWidth="1"/>
    <col min="2" max="2" width="4.42578125" customWidth="1"/>
    <col min="3" max="3" width="3.140625" customWidth="1"/>
    <col min="4" max="4" width="43.5703125" customWidth="1"/>
    <col min="5" max="5" width="16" customWidth="1"/>
    <col min="6" max="6" width="2" customWidth="1"/>
    <col min="7" max="19" width="11.85546875" bestFit="1" customWidth="1"/>
  </cols>
  <sheetData>
    <row r="1" spans="1:19" ht="18.75">
      <c r="A1" s="83"/>
      <c r="B1" s="81" t="str">
        <f>'B1 Προβλέψεις'!A1</f>
        <v>ΔΗΜΟΣ ………………………..</v>
      </c>
      <c r="C1" s="83"/>
      <c r="D1" s="83"/>
      <c r="E1" s="83"/>
      <c r="F1" s="200" t="str">
        <f>'B1 Προβλέψεις'!E1</f>
        <v>Μήνας αναφοράς:</v>
      </c>
      <c r="G1" s="81"/>
      <c r="I1" s="81" t="str">
        <f>'B1 Προβλέψεις'!G1</f>
        <v>Ιανουάριος</v>
      </c>
    </row>
    <row r="2" spans="1:19" ht="18.75">
      <c r="A2" s="83"/>
      <c r="B2" s="81" t="str">
        <f>'B1 Προβλέψεις'!A2</f>
        <v>Υλοποίηση Προϋπολογισμού 2015</v>
      </c>
      <c r="C2" s="83"/>
      <c r="D2" s="83"/>
      <c r="E2" s="83"/>
      <c r="F2" s="83"/>
      <c r="G2" s="83"/>
      <c r="H2" s="83"/>
    </row>
    <row r="3" spans="1:19" ht="18.75">
      <c r="A3" s="83"/>
      <c r="B3" s="81" t="s">
        <v>320</v>
      </c>
      <c r="C3" s="83"/>
      <c r="D3" s="83"/>
      <c r="E3" s="83"/>
      <c r="F3" s="83"/>
      <c r="G3" s="83"/>
      <c r="H3" s="83"/>
    </row>
    <row r="4" spans="1:19">
      <c r="A4" s="83"/>
      <c r="B4" s="83"/>
      <c r="C4" s="83"/>
      <c r="D4" s="83"/>
      <c r="E4" s="104"/>
      <c r="F4" s="104"/>
      <c r="G4" s="104"/>
      <c r="H4" s="104"/>
    </row>
    <row r="5" spans="1:19" ht="24.75">
      <c r="A5" s="84" t="s">
        <v>92</v>
      </c>
      <c r="B5" s="83"/>
      <c r="C5" s="83"/>
      <c r="D5" s="83"/>
      <c r="E5" s="22" t="s">
        <v>42</v>
      </c>
      <c r="F5" s="106"/>
      <c r="G5" s="22" t="s">
        <v>55</v>
      </c>
      <c r="H5" s="22" t="s">
        <v>55</v>
      </c>
      <c r="I5" s="22" t="s">
        <v>55</v>
      </c>
      <c r="J5" s="22" t="s">
        <v>55</v>
      </c>
      <c r="K5" s="22" t="s">
        <v>55</v>
      </c>
      <c r="L5" s="22" t="s">
        <v>55</v>
      </c>
      <c r="M5" s="22" t="s">
        <v>55</v>
      </c>
      <c r="N5" s="22" t="s">
        <v>55</v>
      </c>
      <c r="O5" s="22" t="s">
        <v>55</v>
      </c>
      <c r="P5" s="22" t="s">
        <v>55</v>
      </c>
      <c r="Q5" s="22" t="s">
        <v>55</v>
      </c>
      <c r="R5" s="22" t="s">
        <v>55</v>
      </c>
      <c r="S5" s="22" t="s">
        <v>55</v>
      </c>
    </row>
    <row r="6" spans="1:19">
      <c r="A6" s="83"/>
      <c r="B6" s="83"/>
      <c r="C6" s="83"/>
      <c r="D6" s="83"/>
      <c r="E6" s="23">
        <v>2015</v>
      </c>
      <c r="F6" s="106"/>
      <c r="G6" s="23" t="s">
        <v>54</v>
      </c>
      <c r="H6" s="25" t="s">
        <v>56</v>
      </c>
      <c r="I6" s="25" t="s">
        <v>57</v>
      </c>
      <c r="J6" s="25" t="s">
        <v>58</v>
      </c>
      <c r="K6" s="25" t="s">
        <v>59</v>
      </c>
      <c r="L6" s="25" t="s">
        <v>60</v>
      </c>
      <c r="M6" s="25" t="s">
        <v>61</v>
      </c>
      <c r="N6" s="25" t="s">
        <v>62</v>
      </c>
      <c r="O6" s="25" t="s">
        <v>63</v>
      </c>
      <c r="P6" s="25" t="s">
        <v>64</v>
      </c>
      <c r="Q6" s="25" t="s">
        <v>65</v>
      </c>
      <c r="R6" s="25" t="s">
        <v>66</v>
      </c>
      <c r="S6" s="25" t="s">
        <v>67</v>
      </c>
    </row>
    <row r="7" spans="1:19">
      <c r="A7" s="83"/>
      <c r="B7" s="85"/>
      <c r="C7" s="85"/>
      <c r="D7" s="83"/>
      <c r="E7" s="24" t="s">
        <v>7</v>
      </c>
      <c r="F7" s="106"/>
      <c r="G7" s="24" t="s">
        <v>7</v>
      </c>
      <c r="H7" s="24" t="s">
        <v>7</v>
      </c>
      <c r="I7" s="24" t="s">
        <v>7</v>
      </c>
      <c r="J7" s="24" t="s">
        <v>7</v>
      </c>
      <c r="K7" s="24" t="s">
        <v>7</v>
      </c>
      <c r="L7" s="24" t="s">
        <v>7</v>
      </c>
      <c r="M7" s="24" t="s">
        <v>7</v>
      </c>
      <c r="N7" s="24" t="s">
        <v>7</v>
      </c>
      <c r="O7" s="24" t="s">
        <v>7</v>
      </c>
      <c r="P7" s="24" t="s">
        <v>7</v>
      </c>
      <c r="Q7" s="24" t="s">
        <v>7</v>
      </c>
      <c r="R7" s="24" t="s">
        <v>7</v>
      </c>
      <c r="S7" s="24" t="s">
        <v>7</v>
      </c>
    </row>
    <row r="8" spans="1:19">
      <c r="A8" s="83"/>
      <c r="B8" s="86" t="s">
        <v>123</v>
      </c>
      <c r="C8" s="87" t="s">
        <v>10</v>
      </c>
      <c r="D8" s="88"/>
      <c r="E8" s="139"/>
      <c r="F8" s="140"/>
      <c r="G8" s="139"/>
      <c r="H8" s="1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>
      <c r="A9" s="83"/>
      <c r="B9" s="89"/>
      <c r="C9" s="90"/>
      <c r="D9" s="182" t="s">
        <v>124</v>
      </c>
      <c r="E9" s="180"/>
      <c r="F9" s="181"/>
      <c r="G9" s="180"/>
      <c r="H9" s="180"/>
      <c r="I9" s="43"/>
      <c r="J9" s="43"/>
      <c r="K9" s="43"/>
      <c r="L9" s="43"/>
      <c r="M9" s="43"/>
      <c r="N9" s="43"/>
      <c r="O9" s="43"/>
      <c r="P9" s="43"/>
      <c r="Q9" s="43"/>
      <c r="R9" s="43"/>
      <c r="S9" s="155">
        <f>SUM(G9:R9)</f>
        <v>0</v>
      </c>
    </row>
    <row r="10" spans="1:19">
      <c r="A10" s="83"/>
      <c r="B10" s="89"/>
      <c r="C10" s="83"/>
      <c r="D10" s="83"/>
      <c r="E10" s="143">
        <f>SUM(E9)</f>
        <v>0</v>
      </c>
      <c r="F10" s="144"/>
      <c r="G10" s="143">
        <f>SUM(G9)</f>
        <v>0</v>
      </c>
      <c r="H10" s="143">
        <f>SUM(H9)</f>
        <v>0</v>
      </c>
      <c r="I10" s="143">
        <f t="shared" ref="I10:S10" si="0">SUM(I9)</f>
        <v>0</v>
      </c>
      <c r="J10" s="143">
        <f t="shared" si="0"/>
        <v>0</v>
      </c>
      <c r="K10" s="143">
        <f t="shared" si="0"/>
        <v>0</v>
      </c>
      <c r="L10" s="143">
        <f t="shared" si="0"/>
        <v>0</v>
      </c>
      <c r="M10" s="143">
        <f t="shared" si="0"/>
        <v>0</v>
      </c>
      <c r="N10" s="143">
        <f t="shared" si="0"/>
        <v>0</v>
      </c>
      <c r="O10" s="143">
        <f t="shared" si="0"/>
        <v>0</v>
      </c>
      <c r="P10" s="143">
        <f t="shared" si="0"/>
        <v>0</v>
      </c>
      <c r="Q10" s="143">
        <f t="shared" si="0"/>
        <v>0</v>
      </c>
      <c r="R10" s="143">
        <f t="shared" si="0"/>
        <v>0</v>
      </c>
      <c r="S10" s="143">
        <f t="shared" si="0"/>
        <v>0</v>
      </c>
    </row>
    <row r="11" spans="1:19">
      <c r="A11" s="83"/>
      <c r="B11" s="91"/>
      <c r="C11" s="92"/>
      <c r="D11" s="88"/>
      <c r="E11" s="141"/>
      <c r="F11" s="142"/>
      <c r="G11" s="141"/>
      <c r="H11" s="141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>
      <c r="A12" s="83"/>
      <c r="B12" s="93">
        <v>2</v>
      </c>
      <c r="C12" s="87" t="s">
        <v>12</v>
      </c>
      <c r="D12" s="94"/>
      <c r="E12" s="141"/>
      <c r="F12" s="142"/>
      <c r="G12" s="141"/>
      <c r="H12" s="141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>
      <c r="A13" s="83"/>
      <c r="B13" s="95"/>
      <c r="C13" s="90"/>
      <c r="D13" s="156" t="s">
        <v>125</v>
      </c>
      <c r="E13" s="149"/>
      <c r="F13" s="150"/>
      <c r="G13" s="149"/>
      <c r="H13" s="149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8">
        <f>SUM(G13:R13)</f>
        <v>0</v>
      </c>
    </row>
    <row r="14" spans="1:19">
      <c r="A14" s="83"/>
      <c r="B14" s="95"/>
      <c r="C14" s="90"/>
      <c r="D14" s="156" t="s">
        <v>126</v>
      </c>
      <c r="E14" s="151"/>
      <c r="F14" s="152"/>
      <c r="G14" s="151"/>
      <c r="H14" s="15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58">
        <f t="shared" ref="S14:S31" si="1">SUM(G14:R14)</f>
        <v>0</v>
      </c>
    </row>
    <row r="15" spans="1:19">
      <c r="A15" s="83"/>
      <c r="B15" s="95"/>
      <c r="C15" s="90"/>
      <c r="D15" s="156" t="s">
        <v>127</v>
      </c>
      <c r="E15" s="151"/>
      <c r="F15" s="152"/>
      <c r="G15" s="151"/>
      <c r="H15" s="15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58">
        <f t="shared" si="1"/>
        <v>0</v>
      </c>
    </row>
    <row r="16" spans="1:19">
      <c r="A16" s="83"/>
      <c r="B16" s="95"/>
      <c r="C16" s="90"/>
      <c r="D16" s="156" t="s">
        <v>128</v>
      </c>
      <c r="E16" s="151"/>
      <c r="F16" s="152"/>
      <c r="G16" s="151"/>
      <c r="H16" s="15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58">
        <f t="shared" si="1"/>
        <v>0</v>
      </c>
    </row>
    <row r="17" spans="1:19">
      <c r="A17" s="83"/>
      <c r="B17" s="95"/>
      <c r="C17" s="90"/>
      <c r="D17" s="156" t="s">
        <v>321</v>
      </c>
      <c r="E17" s="151"/>
      <c r="F17" s="152"/>
      <c r="G17" s="151"/>
      <c r="H17" s="15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58">
        <f t="shared" si="1"/>
        <v>0</v>
      </c>
    </row>
    <row r="18" spans="1:19">
      <c r="A18" s="83"/>
      <c r="B18" s="95"/>
      <c r="C18" s="90"/>
      <c r="D18" s="156" t="s">
        <v>322</v>
      </c>
      <c r="E18" s="151"/>
      <c r="F18" s="152"/>
      <c r="G18" s="151"/>
      <c r="H18" s="15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58">
        <f t="shared" si="1"/>
        <v>0</v>
      </c>
    </row>
    <row r="19" spans="1:19">
      <c r="A19" s="83"/>
      <c r="B19" s="95"/>
      <c r="C19" s="90"/>
      <c r="D19" s="156" t="s">
        <v>129</v>
      </c>
      <c r="E19" s="151"/>
      <c r="F19" s="152"/>
      <c r="G19" s="151"/>
      <c r="H19" s="15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58">
        <f t="shared" si="1"/>
        <v>0</v>
      </c>
    </row>
    <row r="20" spans="1:19">
      <c r="A20" s="83"/>
      <c r="B20" s="95"/>
      <c r="C20" s="90"/>
      <c r="D20" s="156" t="s">
        <v>323</v>
      </c>
      <c r="E20" s="151"/>
      <c r="F20" s="152"/>
      <c r="G20" s="151"/>
      <c r="H20" s="15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58">
        <f t="shared" si="1"/>
        <v>0</v>
      </c>
    </row>
    <row r="21" spans="1:19">
      <c r="A21" s="83"/>
      <c r="B21" s="95"/>
      <c r="C21" s="90"/>
      <c r="D21" s="156" t="s">
        <v>130</v>
      </c>
      <c r="E21" s="151"/>
      <c r="F21" s="152"/>
      <c r="G21" s="151"/>
      <c r="H21" s="15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58">
        <f t="shared" si="1"/>
        <v>0</v>
      </c>
    </row>
    <row r="22" spans="1:19">
      <c r="A22" s="83"/>
      <c r="B22" s="95"/>
      <c r="C22" s="90"/>
      <c r="D22" s="156" t="s">
        <v>131</v>
      </c>
      <c r="E22" s="151"/>
      <c r="F22" s="152"/>
      <c r="G22" s="151"/>
      <c r="H22" s="15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58">
        <f t="shared" si="1"/>
        <v>0</v>
      </c>
    </row>
    <row r="23" spans="1:19">
      <c r="A23" s="83"/>
      <c r="B23" s="95"/>
      <c r="C23" s="90"/>
      <c r="D23" s="156" t="s">
        <v>132</v>
      </c>
      <c r="E23" s="151"/>
      <c r="F23" s="152"/>
      <c r="G23" s="151"/>
      <c r="H23" s="15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58">
        <f t="shared" si="1"/>
        <v>0</v>
      </c>
    </row>
    <row r="24" spans="1:19">
      <c r="A24" s="83"/>
      <c r="B24" s="95"/>
      <c r="C24" s="90"/>
      <c r="D24" s="156" t="s">
        <v>133</v>
      </c>
      <c r="E24" s="151"/>
      <c r="F24" s="152"/>
      <c r="G24" s="151"/>
      <c r="H24" s="15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58">
        <f t="shared" si="1"/>
        <v>0</v>
      </c>
    </row>
    <row r="25" spans="1:19">
      <c r="A25" s="83"/>
      <c r="B25" s="95"/>
      <c r="C25" s="90"/>
      <c r="D25" s="156" t="s">
        <v>324</v>
      </c>
      <c r="E25" s="151"/>
      <c r="F25" s="152"/>
      <c r="G25" s="151"/>
      <c r="H25" s="15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58">
        <f t="shared" si="1"/>
        <v>0</v>
      </c>
    </row>
    <row r="26" spans="1:19">
      <c r="A26" s="83"/>
      <c r="B26" s="95"/>
      <c r="C26" s="90"/>
      <c r="D26" s="156" t="s">
        <v>134</v>
      </c>
      <c r="E26" s="151"/>
      <c r="F26" s="152"/>
      <c r="G26" s="151"/>
      <c r="H26" s="15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58">
        <f t="shared" si="1"/>
        <v>0</v>
      </c>
    </row>
    <row r="27" spans="1:19" ht="30">
      <c r="A27" s="83"/>
      <c r="B27" s="95"/>
      <c r="C27" s="90"/>
      <c r="D27" s="157" t="s">
        <v>135</v>
      </c>
      <c r="E27" s="151"/>
      <c r="F27" s="152"/>
      <c r="G27" s="151"/>
      <c r="H27" s="15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58">
        <f t="shared" si="1"/>
        <v>0</v>
      </c>
    </row>
    <row r="28" spans="1:19">
      <c r="A28" s="83"/>
      <c r="B28" s="95"/>
      <c r="C28" s="90"/>
      <c r="D28" s="244" t="s">
        <v>415</v>
      </c>
      <c r="E28" s="151"/>
      <c r="F28" s="152"/>
      <c r="G28" s="151"/>
      <c r="H28" s="15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58"/>
    </row>
    <row r="29" spans="1:19">
      <c r="A29" s="83"/>
      <c r="B29" s="95"/>
      <c r="C29" s="90"/>
      <c r="D29" s="156" t="s">
        <v>136</v>
      </c>
      <c r="E29" s="151"/>
      <c r="F29" s="152"/>
      <c r="G29" s="151"/>
      <c r="H29" s="15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58">
        <f t="shared" si="1"/>
        <v>0</v>
      </c>
    </row>
    <row r="30" spans="1:19">
      <c r="A30" s="83"/>
      <c r="B30" s="95"/>
      <c r="C30" s="90"/>
      <c r="D30" s="156" t="s">
        <v>325</v>
      </c>
      <c r="E30" s="151"/>
      <c r="F30" s="152"/>
      <c r="G30" s="151"/>
      <c r="H30" s="15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58">
        <f t="shared" si="1"/>
        <v>0</v>
      </c>
    </row>
    <row r="31" spans="1:19">
      <c r="A31" s="83"/>
      <c r="B31" s="95"/>
      <c r="C31" s="90"/>
      <c r="D31" s="156" t="s">
        <v>137</v>
      </c>
      <c r="E31" s="153"/>
      <c r="F31" s="154"/>
      <c r="G31" s="153"/>
      <c r="H31" s="15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55">
        <f t="shared" si="1"/>
        <v>0</v>
      </c>
    </row>
    <row r="32" spans="1:19">
      <c r="A32" s="83"/>
      <c r="B32" s="91"/>
      <c r="C32" s="92"/>
      <c r="D32" s="96"/>
      <c r="E32" s="143">
        <f>SUM(E13:E31)</f>
        <v>0</v>
      </c>
      <c r="F32" s="144"/>
      <c r="G32" s="143">
        <f>SUM(G13:G31)</f>
        <v>0</v>
      </c>
      <c r="H32" s="143">
        <f>SUM(H13:H31)</f>
        <v>0</v>
      </c>
      <c r="I32" s="143">
        <f t="shared" ref="I32:S32" si="2">SUM(I13:I31)</f>
        <v>0</v>
      </c>
      <c r="J32" s="143">
        <f t="shared" si="2"/>
        <v>0</v>
      </c>
      <c r="K32" s="143">
        <f t="shared" si="2"/>
        <v>0</v>
      </c>
      <c r="L32" s="143">
        <f t="shared" si="2"/>
        <v>0</v>
      </c>
      <c r="M32" s="143">
        <f t="shared" si="2"/>
        <v>0</v>
      </c>
      <c r="N32" s="143">
        <f t="shared" si="2"/>
        <v>0</v>
      </c>
      <c r="O32" s="143">
        <f t="shared" si="2"/>
        <v>0</v>
      </c>
      <c r="P32" s="143">
        <f t="shared" si="2"/>
        <v>0</v>
      </c>
      <c r="Q32" s="143">
        <f t="shared" si="2"/>
        <v>0</v>
      </c>
      <c r="R32" s="143">
        <f t="shared" si="2"/>
        <v>0</v>
      </c>
      <c r="S32" s="143">
        <f t="shared" si="2"/>
        <v>0</v>
      </c>
    </row>
    <row r="33" spans="1:19">
      <c r="A33" s="83"/>
      <c r="B33" s="91"/>
      <c r="C33" s="92"/>
      <c r="D33" s="96"/>
      <c r="E33" s="141"/>
      <c r="F33" s="142"/>
      <c r="G33" s="141"/>
      <c r="H33" s="141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>
      <c r="A34" s="83"/>
      <c r="B34" s="93">
        <v>3</v>
      </c>
      <c r="C34" s="87" t="s">
        <v>14</v>
      </c>
      <c r="D34" s="88"/>
      <c r="E34" s="139"/>
      <c r="F34" s="140"/>
      <c r="G34" s="139"/>
      <c r="H34" s="1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>
      <c r="A35" s="83"/>
      <c r="B35" s="95"/>
      <c r="C35" s="90"/>
      <c r="D35" s="183" t="s">
        <v>138</v>
      </c>
      <c r="E35" s="177"/>
      <c r="F35" s="178"/>
      <c r="G35" s="177"/>
      <c r="H35" s="177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58">
        <f t="shared" ref="S35:S63" si="3">SUM(G35:R35)</f>
        <v>0</v>
      </c>
    </row>
    <row r="36" spans="1:19">
      <c r="A36" s="83"/>
      <c r="B36" s="95"/>
      <c r="C36" s="90"/>
      <c r="D36" s="183" t="s">
        <v>139</v>
      </c>
      <c r="E36" s="179"/>
      <c r="F36" s="178"/>
      <c r="G36" s="179"/>
      <c r="H36" s="179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58">
        <f t="shared" si="3"/>
        <v>0</v>
      </c>
    </row>
    <row r="37" spans="1:19">
      <c r="A37" s="83"/>
      <c r="B37" s="95"/>
      <c r="C37" s="90"/>
      <c r="D37" s="183" t="s">
        <v>140</v>
      </c>
      <c r="E37" s="179"/>
      <c r="F37" s="178"/>
      <c r="G37" s="179"/>
      <c r="H37" s="179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58">
        <f t="shared" si="3"/>
        <v>0</v>
      </c>
    </row>
    <row r="38" spans="1:19">
      <c r="A38" s="83"/>
      <c r="B38" s="95"/>
      <c r="C38" s="90"/>
      <c r="D38" s="182" t="s">
        <v>141</v>
      </c>
      <c r="E38" s="179"/>
      <c r="F38" s="178"/>
      <c r="G38" s="179"/>
      <c r="H38" s="179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58">
        <f t="shared" si="3"/>
        <v>0</v>
      </c>
    </row>
    <row r="39" spans="1:19" ht="30">
      <c r="A39" s="83"/>
      <c r="B39" s="95"/>
      <c r="C39" s="90"/>
      <c r="D39" s="183" t="s">
        <v>142</v>
      </c>
      <c r="E39" s="179"/>
      <c r="F39" s="178"/>
      <c r="G39" s="179"/>
      <c r="H39" s="179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58">
        <f t="shared" si="3"/>
        <v>0</v>
      </c>
    </row>
    <row r="40" spans="1:19">
      <c r="A40" s="83"/>
      <c r="B40" s="95"/>
      <c r="C40" s="90"/>
      <c r="D40" s="183" t="s">
        <v>143</v>
      </c>
      <c r="E40" s="177"/>
      <c r="F40" s="178"/>
      <c r="G40" s="177"/>
      <c r="H40" s="177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58">
        <f t="shared" si="3"/>
        <v>0</v>
      </c>
    </row>
    <row r="41" spans="1:19" ht="30">
      <c r="A41" s="83"/>
      <c r="B41" s="95"/>
      <c r="C41" s="90"/>
      <c r="D41" s="183" t="s">
        <v>416</v>
      </c>
      <c r="E41" s="177"/>
      <c r="F41" s="178"/>
      <c r="G41" s="177"/>
      <c r="H41" s="177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58">
        <f t="shared" si="3"/>
        <v>0</v>
      </c>
    </row>
    <row r="42" spans="1:19">
      <c r="A42" s="83"/>
      <c r="B42" s="95"/>
      <c r="C42" s="90"/>
      <c r="D42" s="183" t="s">
        <v>326</v>
      </c>
      <c r="E42" s="177"/>
      <c r="F42" s="178"/>
      <c r="G42" s="177"/>
      <c r="H42" s="177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58">
        <f t="shared" si="3"/>
        <v>0</v>
      </c>
    </row>
    <row r="43" spans="1:19">
      <c r="A43" s="83"/>
      <c r="B43" s="95"/>
      <c r="C43" s="90"/>
      <c r="D43" s="184" t="s">
        <v>144</v>
      </c>
      <c r="E43" s="179"/>
      <c r="F43" s="178"/>
      <c r="G43" s="179"/>
      <c r="H43" s="179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58">
        <f t="shared" si="3"/>
        <v>0</v>
      </c>
    </row>
    <row r="44" spans="1:19">
      <c r="A44" s="83"/>
      <c r="B44" s="95"/>
      <c r="C44" s="90"/>
      <c r="D44" s="184" t="s">
        <v>327</v>
      </c>
      <c r="E44" s="179"/>
      <c r="F44" s="178"/>
      <c r="G44" s="179"/>
      <c r="H44" s="179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58">
        <f t="shared" si="3"/>
        <v>0</v>
      </c>
    </row>
    <row r="45" spans="1:19">
      <c r="A45" s="83"/>
      <c r="B45" s="95"/>
      <c r="C45" s="90"/>
      <c r="D45" s="183" t="s">
        <v>145</v>
      </c>
      <c r="E45" s="177"/>
      <c r="F45" s="178"/>
      <c r="G45" s="177"/>
      <c r="H45" s="177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58">
        <f t="shared" si="3"/>
        <v>0</v>
      </c>
    </row>
    <row r="46" spans="1:19">
      <c r="A46" s="83"/>
      <c r="B46" s="95"/>
      <c r="C46" s="90"/>
      <c r="D46" s="183" t="s">
        <v>146</v>
      </c>
      <c r="E46" s="177"/>
      <c r="F46" s="178"/>
      <c r="G46" s="177"/>
      <c r="H46" s="177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58">
        <f t="shared" si="3"/>
        <v>0</v>
      </c>
    </row>
    <row r="47" spans="1:19">
      <c r="A47" s="83"/>
      <c r="B47" s="95"/>
      <c r="C47" s="90"/>
      <c r="D47" s="183" t="s">
        <v>147</v>
      </c>
      <c r="E47" s="177"/>
      <c r="F47" s="178"/>
      <c r="G47" s="177"/>
      <c r="H47" s="177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58">
        <f t="shared" si="3"/>
        <v>0</v>
      </c>
    </row>
    <row r="48" spans="1:19" ht="30">
      <c r="A48" s="83"/>
      <c r="B48" s="95"/>
      <c r="C48" s="90"/>
      <c r="D48" s="183" t="s">
        <v>148</v>
      </c>
      <c r="E48" s="177"/>
      <c r="F48" s="178"/>
      <c r="G48" s="177"/>
      <c r="H48" s="177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58">
        <f t="shared" si="3"/>
        <v>0</v>
      </c>
    </row>
    <row r="49" spans="1:19" ht="30">
      <c r="A49" s="83"/>
      <c r="B49" s="95"/>
      <c r="C49" s="90"/>
      <c r="D49" s="183" t="s">
        <v>149</v>
      </c>
      <c r="E49" s="177"/>
      <c r="F49" s="178"/>
      <c r="G49" s="177"/>
      <c r="H49" s="177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58">
        <f t="shared" si="3"/>
        <v>0</v>
      </c>
    </row>
    <row r="50" spans="1:19">
      <c r="A50" s="83"/>
      <c r="B50" s="95"/>
      <c r="C50" s="90"/>
      <c r="D50" s="183" t="s">
        <v>150</v>
      </c>
      <c r="E50" s="177"/>
      <c r="F50" s="178"/>
      <c r="G50" s="177"/>
      <c r="H50" s="177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58">
        <f t="shared" si="3"/>
        <v>0</v>
      </c>
    </row>
    <row r="51" spans="1:19">
      <c r="A51" s="83"/>
      <c r="B51" s="95"/>
      <c r="C51" s="90"/>
      <c r="D51" s="183" t="s">
        <v>151</v>
      </c>
      <c r="E51" s="177"/>
      <c r="F51" s="178"/>
      <c r="G51" s="177"/>
      <c r="H51" s="177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58">
        <f t="shared" si="3"/>
        <v>0</v>
      </c>
    </row>
    <row r="52" spans="1:19">
      <c r="A52" s="83"/>
      <c r="B52" s="95"/>
      <c r="C52" s="90"/>
      <c r="D52" s="183" t="s">
        <v>152</v>
      </c>
      <c r="E52" s="177"/>
      <c r="F52" s="178"/>
      <c r="G52" s="177"/>
      <c r="H52" s="177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58">
        <f t="shared" si="3"/>
        <v>0</v>
      </c>
    </row>
    <row r="53" spans="1:19">
      <c r="A53" s="83"/>
      <c r="B53" s="95"/>
      <c r="C53" s="90"/>
      <c r="D53" s="182" t="s">
        <v>328</v>
      </c>
      <c r="E53" s="177"/>
      <c r="F53" s="178"/>
      <c r="G53" s="177"/>
      <c r="H53" s="177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58">
        <f t="shared" si="3"/>
        <v>0</v>
      </c>
    </row>
    <row r="54" spans="1:19">
      <c r="A54" s="83"/>
      <c r="B54" s="95"/>
      <c r="C54" s="90"/>
      <c r="D54" s="182" t="s">
        <v>329</v>
      </c>
      <c r="E54" s="177"/>
      <c r="F54" s="178"/>
      <c r="G54" s="177"/>
      <c r="H54" s="177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58">
        <f t="shared" si="3"/>
        <v>0</v>
      </c>
    </row>
    <row r="55" spans="1:19">
      <c r="A55" s="83"/>
      <c r="B55" s="95"/>
      <c r="C55" s="90"/>
      <c r="D55" s="182" t="s">
        <v>153</v>
      </c>
      <c r="E55" s="177"/>
      <c r="F55" s="178"/>
      <c r="G55" s="177"/>
      <c r="H55" s="177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58">
        <f t="shared" si="3"/>
        <v>0</v>
      </c>
    </row>
    <row r="56" spans="1:19">
      <c r="A56" s="83"/>
      <c r="B56" s="95"/>
      <c r="C56" s="90"/>
      <c r="D56" s="182" t="s">
        <v>154</v>
      </c>
      <c r="E56" s="177"/>
      <c r="F56" s="178"/>
      <c r="G56" s="177"/>
      <c r="H56" s="177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58">
        <f t="shared" si="3"/>
        <v>0</v>
      </c>
    </row>
    <row r="57" spans="1:19">
      <c r="A57" s="83"/>
      <c r="B57" s="95"/>
      <c r="C57" s="92"/>
      <c r="D57" s="182" t="s">
        <v>155</v>
      </c>
      <c r="E57" s="177"/>
      <c r="F57" s="178"/>
      <c r="G57" s="177"/>
      <c r="H57" s="177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58">
        <f t="shared" si="3"/>
        <v>0</v>
      </c>
    </row>
    <row r="58" spans="1:19">
      <c r="A58" s="83"/>
      <c r="B58" s="95"/>
      <c r="C58" s="92"/>
      <c r="D58" s="185" t="s">
        <v>156</v>
      </c>
      <c r="E58" s="177"/>
      <c r="F58" s="178"/>
      <c r="G58" s="177"/>
      <c r="H58" s="177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58">
        <f t="shared" si="3"/>
        <v>0</v>
      </c>
    </row>
    <row r="59" spans="1:19">
      <c r="A59" s="83"/>
      <c r="B59" s="95"/>
      <c r="C59" s="92"/>
      <c r="D59" s="185" t="s">
        <v>157</v>
      </c>
      <c r="E59" s="177"/>
      <c r="F59" s="178"/>
      <c r="G59" s="177"/>
      <c r="H59" s="177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58">
        <f t="shared" si="3"/>
        <v>0</v>
      </c>
    </row>
    <row r="60" spans="1:19">
      <c r="A60" s="83"/>
      <c r="B60" s="95"/>
      <c r="C60" s="92"/>
      <c r="D60" s="185" t="s">
        <v>158</v>
      </c>
      <c r="E60" s="177"/>
      <c r="F60" s="178"/>
      <c r="G60" s="177"/>
      <c r="H60" s="177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58">
        <f t="shared" si="3"/>
        <v>0</v>
      </c>
    </row>
    <row r="61" spans="1:19">
      <c r="A61" s="83"/>
      <c r="B61" s="95"/>
      <c r="C61" s="92"/>
      <c r="D61" s="185" t="s">
        <v>159</v>
      </c>
      <c r="E61" s="177"/>
      <c r="F61" s="178"/>
      <c r="G61" s="177"/>
      <c r="H61" s="177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58">
        <f t="shared" si="3"/>
        <v>0</v>
      </c>
    </row>
    <row r="62" spans="1:19">
      <c r="A62" s="83"/>
      <c r="B62" s="95"/>
      <c r="C62" s="92"/>
      <c r="D62" s="182" t="s">
        <v>160</v>
      </c>
      <c r="E62" s="177"/>
      <c r="F62" s="178"/>
      <c r="G62" s="177"/>
      <c r="H62" s="177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58">
        <f t="shared" si="3"/>
        <v>0</v>
      </c>
    </row>
    <row r="63" spans="1:19">
      <c r="A63" s="83"/>
      <c r="B63" s="95"/>
      <c r="C63" s="92"/>
      <c r="D63" s="186" t="s">
        <v>161</v>
      </c>
      <c r="E63" s="180"/>
      <c r="F63" s="181"/>
      <c r="G63" s="180"/>
      <c r="H63" s="180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155">
        <f t="shared" si="3"/>
        <v>0</v>
      </c>
    </row>
    <row r="64" spans="1:19">
      <c r="A64" s="83"/>
      <c r="B64" s="95"/>
      <c r="C64" s="92"/>
      <c r="D64" s="83"/>
      <c r="E64" s="143">
        <f>SUM(E35:E63)</f>
        <v>0</v>
      </c>
      <c r="F64" s="144"/>
      <c r="G64" s="143">
        <f t="shared" ref="G64:S64" si="4">SUM(G35:G63)</f>
        <v>0</v>
      </c>
      <c r="H64" s="143">
        <f t="shared" si="4"/>
        <v>0</v>
      </c>
      <c r="I64" s="143">
        <f t="shared" si="4"/>
        <v>0</v>
      </c>
      <c r="J64" s="143">
        <f t="shared" si="4"/>
        <v>0</v>
      </c>
      <c r="K64" s="143">
        <f t="shared" si="4"/>
        <v>0</v>
      </c>
      <c r="L64" s="143">
        <f t="shared" si="4"/>
        <v>0</v>
      </c>
      <c r="M64" s="143">
        <f t="shared" si="4"/>
        <v>0</v>
      </c>
      <c r="N64" s="143">
        <f t="shared" si="4"/>
        <v>0</v>
      </c>
      <c r="O64" s="143">
        <f t="shared" si="4"/>
        <v>0</v>
      </c>
      <c r="P64" s="143">
        <f t="shared" si="4"/>
        <v>0</v>
      </c>
      <c r="Q64" s="143">
        <f t="shared" si="4"/>
        <v>0</v>
      </c>
      <c r="R64" s="143">
        <f t="shared" si="4"/>
        <v>0</v>
      </c>
      <c r="S64" s="143">
        <f t="shared" si="4"/>
        <v>0</v>
      </c>
    </row>
    <row r="65" spans="1:19">
      <c r="A65" s="83"/>
      <c r="B65" s="91"/>
      <c r="C65" s="92"/>
      <c r="D65" s="96"/>
      <c r="E65" s="141"/>
      <c r="F65" s="142"/>
      <c r="G65" s="141"/>
      <c r="H65" s="141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>
      <c r="A66" s="83"/>
      <c r="B66" s="97" t="s">
        <v>162</v>
      </c>
      <c r="C66" s="98" t="s">
        <v>15</v>
      </c>
      <c r="D66" s="99"/>
      <c r="E66" s="139"/>
      <c r="F66" s="140"/>
      <c r="G66" s="139"/>
      <c r="H66" s="1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>
      <c r="A67" s="83"/>
      <c r="B67" s="91"/>
      <c r="C67" s="90"/>
      <c r="D67" s="185" t="s">
        <v>163</v>
      </c>
      <c r="E67" s="177"/>
      <c r="F67" s="178"/>
      <c r="G67" s="177"/>
      <c r="H67" s="177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58">
        <f t="shared" ref="S67:S77" si="5">SUM(G67:R67)</f>
        <v>0</v>
      </c>
    </row>
    <row r="68" spans="1:19">
      <c r="A68" s="83"/>
      <c r="B68" s="91"/>
      <c r="C68" s="90"/>
      <c r="D68" s="185" t="s">
        <v>417</v>
      </c>
      <c r="E68" s="177"/>
      <c r="F68" s="178"/>
      <c r="G68" s="177"/>
      <c r="H68" s="177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58"/>
    </row>
    <row r="69" spans="1:19">
      <c r="A69" s="83"/>
      <c r="B69" s="91"/>
      <c r="C69" s="90"/>
      <c r="D69" s="185" t="s">
        <v>164</v>
      </c>
      <c r="E69" s="177"/>
      <c r="F69" s="178"/>
      <c r="G69" s="177"/>
      <c r="H69" s="177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58">
        <f t="shared" si="5"/>
        <v>0</v>
      </c>
    </row>
    <row r="70" spans="1:19">
      <c r="A70" s="83"/>
      <c r="B70" s="91"/>
      <c r="C70" s="90"/>
      <c r="D70" s="185" t="s">
        <v>165</v>
      </c>
      <c r="E70" s="177"/>
      <c r="F70" s="178"/>
      <c r="G70" s="177"/>
      <c r="H70" s="177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58">
        <f t="shared" si="5"/>
        <v>0</v>
      </c>
    </row>
    <row r="71" spans="1:19">
      <c r="A71" s="83"/>
      <c r="B71" s="91"/>
      <c r="C71" s="90"/>
      <c r="D71" s="185" t="s">
        <v>166</v>
      </c>
      <c r="E71" s="177"/>
      <c r="F71" s="178"/>
      <c r="G71" s="177"/>
      <c r="H71" s="177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58">
        <f t="shared" si="5"/>
        <v>0</v>
      </c>
    </row>
    <row r="72" spans="1:19">
      <c r="A72" s="83"/>
      <c r="B72" s="91"/>
      <c r="C72" s="90"/>
      <c r="D72" s="185" t="s">
        <v>167</v>
      </c>
      <c r="E72" s="177"/>
      <c r="F72" s="178"/>
      <c r="G72" s="177"/>
      <c r="H72" s="177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58">
        <f t="shared" si="5"/>
        <v>0</v>
      </c>
    </row>
    <row r="73" spans="1:19">
      <c r="A73" s="83"/>
      <c r="B73" s="91"/>
      <c r="C73" s="90"/>
      <c r="D73" s="185" t="s">
        <v>168</v>
      </c>
      <c r="E73" s="177"/>
      <c r="F73" s="178"/>
      <c r="G73" s="177"/>
      <c r="H73" s="177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58">
        <f t="shared" si="5"/>
        <v>0</v>
      </c>
    </row>
    <row r="74" spans="1:19">
      <c r="A74" s="83"/>
      <c r="B74" s="91"/>
      <c r="C74" s="90"/>
      <c r="D74" s="185" t="s">
        <v>169</v>
      </c>
      <c r="E74" s="177"/>
      <c r="F74" s="178"/>
      <c r="G74" s="177"/>
      <c r="H74" s="177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58">
        <f t="shared" si="5"/>
        <v>0</v>
      </c>
    </row>
    <row r="75" spans="1:19">
      <c r="A75" s="83"/>
      <c r="B75" s="91"/>
      <c r="C75" s="90"/>
      <c r="D75" s="185" t="s">
        <v>170</v>
      </c>
      <c r="E75" s="177"/>
      <c r="F75" s="178"/>
      <c r="G75" s="177"/>
      <c r="H75" s="177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58">
        <f t="shared" si="5"/>
        <v>0</v>
      </c>
    </row>
    <row r="76" spans="1:19" ht="30">
      <c r="A76" s="83"/>
      <c r="B76" s="91"/>
      <c r="C76" s="90"/>
      <c r="D76" s="187" t="s">
        <v>171</v>
      </c>
      <c r="E76" s="177"/>
      <c r="F76" s="178"/>
      <c r="G76" s="177"/>
      <c r="H76" s="177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58">
        <f t="shared" si="5"/>
        <v>0</v>
      </c>
    </row>
    <row r="77" spans="1:19">
      <c r="A77" s="83"/>
      <c r="B77" s="91"/>
      <c r="C77" s="90"/>
      <c r="D77" s="186" t="s">
        <v>172</v>
      </c>
      <c r="E77" s="180"/>
      <c r="F77" s="181"/>
      <c r="G77" s="180"/>
      <c r="H77" s="180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155">
        <f t="shared" si="5"/>
        <v>0</v>
      </c>
    </row>
    <row r="78" spans="1:19">
      <c r="A78" s="83"/>
      <c r="B78" s="91"/>
      <c r="C78" s="92"/>
      <c r="D78" s="96"/>
      <c r="E78" s="143">
        <f>SUM(E67:E77)</f>
        <v>0</v>
      </c>
      <c r="F78" s="144"/>
      <c r="G78" s="143">
        <f t="shared" ref="G78:S78" si="6">SUM(G67:G77)</f>
        <v>0</v>
      </c>
      <c r="H78" s="143">
        <f t="shared" si="6"/>
        <v>0</v>
      </c>
      <c r="I78" s="143">
        <f t="shared" si="6"/>
        <v>0</v>
      </c>
      <c r="J78" s="143">
        <f t="shared" si="6"/>
        <v>0</v>
      </c>
      <c r="K78" s="143">
        <f t="shared" si="6"/>
        <v>0</v>
      </c>
      <c r="L78" s="143">
        <f t="shared" si="6"/>
        <v>0</v>
      </c>
      <c r="M78" s="143">
        <f t="shared" si="6"/>
        <v>0</v>
      </c>
      <c r="N78" s="143">
        <f t="shared" si="6"/>
        <v>0</v>
      </c>
      <c r="O78" s="143">
        <f t="shared" si="6"/>
        <v>0</v>
      </c>
      <c r="P78" s="143">
        <f t="shared" si="6"/>
        <v>0</v>
      </c>
      <c r="Q78" s="143">
        <f t="shared" si="6"/>
        <v>0</v>
      </c>
      <c r="R78" s="143">
        <f t="shared" si="6"/>
        <v>0</v>
      </c>
      <c r="S78" s="143">
        <f t="shared" si="6"/>
        <v>0</v>
      </c>
    </row>
    <row r="79" spans="1:19">
      <c r="A79" s="83"/>
      <c r="B79" s="91"/>
      <c r="C79" s="92"/>
      <c r="D79" s="96"/>
      <c r="E79" s="141"/>
      <c r="F79" s="142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</row>
    <row r="80" spans="1:19">
      <c r="A80" s="83"/>
      <c r="B80" s="93">
        <v>5</v>
      </c>
      <c r="C80" s="87" t="s">
        <v>17</v>
      </c>
      <c r="D80" s="96"/>
      <c r="E80" s="141"/>
      <c r="F80" s="142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</row>
    <row r="81" spans="1:19">
      <c r="A81" s="83"/>
      <c r="B81" s="95"/>
      <c r="C81" s="90"/>
      <c r="D81" s="185" t="s">
        <v>173</v>
      </c>
      <c r="E81" s="179"/>
      <c r="F81" s="178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58">
        <f t="shared" ref="S81:S82" si="7">SUM(G81:R81)</f>
        <v>0</v>
      </c>
    </row>
    <row r="82" spans="1:19">
      <c r="A82" s="83"/>
      <c r="B82" s="95"/>
      <c r="C82" s="90"/>
      <c r="D82" s="186" t="s">
        <v>174</v>
      </c>
      <c r="E82" s="188"/>
      <c r="F82" s="181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55">
        <f t="shared" si="7"/>
        <v>0</v>
      </c>
    </row>
    <row r="83" spans="1:19">
      <c r="A83" s="83"/>
      <c r="B83" s="91"/>
      <c r="C83" s="92"/>
      <c r="D83" s="96"/>
      <c r="E83" s="143">
        <f>SUM(E81:E82)</f>
        <v>0</v>
      </c>
      <c r="F83" s="144"/>
      <c r="G83" s="143">
        <f t="shared" ref="G83:S83" si="8">SUM(G81:G82)</f>
        <v>0</v>
      </c>
      <c r="H83" s="143">
        <f t="shared" si="8"/>
        <v>0</v>
      </c>
      <c r="I83" s="143">
        <f t="shared" si="8"/>
        <v>0</v>
      </c>
      <c r="J83" s="143">
        <f t="shared" si="8"/>
        <v>0</v>
      </c>
      <c r="K83" s="143">
        <f t="shared" si="8"/>
        <v>0</v>
      </c>
      <c r="L83" s="143">
        <f t="shared" si="8"/>
        <v>0</v>
      </c>
      <c r="M83" s="143">
        <f t="shared" si="8"/>
        <v>0</v>
      </c>
      <c r="N83" s="143">
        <f t="shared" si="8"/>
        <v>0</v>
      </c>
      <c r="O83" s="143">
        <f t="shared" si="8"/>
        <v>0</v>
      </c>
      <c r="P83" s="143">
        <f t="shared" si="8"/>
        <v>0</v>
      </c>
      <c r="Q83" s="143">
        <f t="shared" si="8"/>
        <v>0</v>
      </c>
      <c r="R83" s="143">
        <f t="shared" si="8"/>
        <v>0</v>
      </c>
      <c r="S83" s="143">
        <f t="shared" si="8"/>
        <v>0</v>
      </c>
    </row>
    <row r="84" spans="1:19">
      <c r="A84" s="83"/>
      <c r="B84" s="91"/>
      <c r="C84" s="92"/>
      <c r="D84" s="96"/>
      <c r="E84" s="141"/>
      <c r="F84" s="142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</row>
    <row r="85" spans="1:19">
      <c r="A85" s="83"/>
      <c r="B85" s="93">
        <v>6</v>
      </c>
      <c r="C85" s="100" t="s">
        <v>19</v>
      </c>
      <c r="D85" s="96"/>
      <c r="E85" s="141"/>
      <c r="F85" s="142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</row>
    <row r="86" spans="1:19">
      <c r="A86" s="83"/>
      <c r="B86" s="93"/>
      <c r="C86" s="101"/>
      <c r="D86" s="185" t="s">
        <v>175</v>
      </c>
      <c r="E86" s="177"/>
      <c r="F86" s="178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58">
        <f t="shared" ref="S86:S89" si="9">SUM(G86:R86)</f>
        <v>0</v>
      </c>
    </row>
    <row r="87" spans="1:19">
      <c r="A87" s="83"/>
      <c r="B87" s="93"/>
      <c r="C87" s="101"/>
      <c r="D87" s="185" t="s">
        <v>176</v>
      </c>
      <c r="E87" s="177"/>
      <c r="F87" s="178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58">
        <f t="shared" si="9"/>
        <v>0</v>
      </c>
    </row>
    <row r="88" spans="1:19">
      <c r="A88" s="83"/>
      <c r="B88" s="93"/>
      <c r="C88" s="101"/>
      <c r="D88" s="185" t="s">
        <v>177</v>
      </c>
      <c r="E88" s="177"/>
      <c r="F88" s="178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58">
        <f t="shared" si="9"/>
        <v>0</v>
      </c>
    </row>
    <row r="89" spans="1:19">
      <c r="A89" s="83"/>
      <c r="B89" s="93"/>
      <c r="C89" s="101"/>
      <c r="D89" s="186" t="s">
        <v>178</v>
      </c>
      <c r="E89" s="180"/>
      <c r="F89" s="181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55">
        <f t="shared" si="9"/>
        <v>0</v>
      </c>
    </row>
    <row r="90" spans="1:19">
      <c r="A90" s="83"/>
      <c r="B90" s="91"/>
      <c r="C90" s="92"/>
      <c r="D90" s="96"/>
      <c r="E90" s="143">
        <f>SUM(E86:E89)</f>
        <v>0</v>
      </c>
      <c r="F90" s="144"/>
      <c r="G90" s="143">
        <f t="shared" ref="G90:S90" si="10">SUM(G86:G89)</f>
        <v>0</v>
      </c>
      <c r="H90" s="143">
        <f t="shared" si="10"/>
        <v>0</v>
      </c>
      <c r="I90" s="143">
        <f t="shared" si="10"/>
        <v>0</v>
      </c>
      <c r="J90" s="143">
        <f t="shared" si="10"/>
        <v>0</v>
      </c>
      <c r="K90" s="143">
        <f t="shared" si="10"/>
        <v>0</v>
      </c>
      <c r="L90" s="143">
        <f t="shared" si="10"/>
        <v>0</v>
      </c>
      <c r="M90" s="143">
        <f t="shared" si="10"/>
        <v>0</v>
      </c>
      <c r="N90" s="143">
        <f t="shared" si="10"/>
        <v>0</v>
      </c>
      <c r="O90" s="143">
        <f t="shared" si="10"/>
        <v>0</v>
      </c>
      <c r="P90" s="143">
        <f t="shared" si="10"/>
        <v>0</v>
      </c>
      <c r="Q90" s="143">
        <f t="shared" si="10"/>
        <v>0</v>
      </c>
      <c r="R90" s="143">
        <f t="shared" si="10"/>
        <v>0</v>
      </c>
      <c r="S90" s="143">
        <f t="shared" si="10"/>
        <v>0</v>
      </c>
    </row>
    <row r="91" spans="1:19">
      <c r="A91" s="83"/>
      <c r="B91" s="91"/>
      <c r="C91" s="92"/>
      <c r="D91" s="96"/>
      <c r="E91" s="141"/>
      <c r="F91" s="142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</row>
    <row r="92" spans="1:19">
      <c r="A92" s="83"/>
      <c r="B92" s="93">
        <v>7</v>
      </c>
      <c r="C92" s="100" t="s">
        <v>20</v>
      </c>
      <c r="D92" s="96"/>
      <c r="E92" s="141"/>
      <c r="F92" s="142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</row>
    <row r="93" spans="1:19">
      <c r="A93" s="83"/>
      <c r="B93" s="93"/>
      <c r="C93" s="102"/>
      <c r="D93" s="185" t="s">
        <v>179</v>
      </c>
      <c r="E93" s="179"/>
      <c r="F93" s="178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58">
        <f t="shared" ref="S93:S99" si="11">SUM(G93:R93)</f>
        <v>0</v>
      </c>
    </row>
    <row r="94" spans="1:19">
      <c r="A94" s="83"/>
      <c r="B94" s="93"/>
      <c r="C94" s="102"/>
      <c r="D94" s="185" t="s">
        <v>180</v>
      </c>
      <c r="E94" s="179"/>
      <c r="F94" s="178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58">
        <f t="shared" si="11"/>
        <v>0</v>
      </c>
    </row>
    <row r="95" spans="1:19">
      <c r="A95" s="83"/>
      <c r="B95" s="93"/>
      <c r="C95" s="102"/>
      <c r="D95" s="185" t="s">
        <v>181</v>
      </c>
      <c r="E95" s="179"/>
      <c r="F95" s="178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58">
        <f t="shared" si="11"/>
        <v>0</v>
      </c>
    </row>
    <row r="96" spans="1:19">
      <c r="A96" s="83"/>
      <c r="B96" s="93"/>
      <c r="C96" s="102"/>
      <c r="D96" s="185" t="s">
        <v>182</v>
      </c>
      <c r="E96" s="179"/>
      <c r="F96" s="178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58">
        <f t="shared" si="11"/>
        <v>0</v>
      </c>
    </row>
    <row r="97" spans="1:19">
      <c r="A97" s="83"/>
      <c r="B97" s="93"/>
      <c r="C97" s="102"/>
      <c r="D97" s="185" t="s">
        <v>183</v>
      </c>
      <c r="E97" s="179"/>
      <c r="F97" s="178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58">
        <f t="shared" si="11"/>
        <v>0</v>
      </c>
    </row>
    <row r="98" spans="1:19">
      <c r="A98" s="83"/>
      <c r="B98" s="93"/>
      <c r="C98" s="102"/>
      <c r="D98" s="185" t="s">
        <v>330</v>
      </c>
      <c r="E98" s="179"/>
      <c r="F98" s="178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58">
        <f t="shared" si="11"/>
        <v>0</v>
      </c>
    </row>
    <row r="99" spans="1:19">
      <c r="A99" s="83"/>
      <c r="B99" s="93"/>
      <c r="C99" s="102"/>
      <c r="D99" s="186" t="s">
        <v>184</v>
      </c>
      <c r="E99" s="188"/>
      <c r="F99" s="181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55">
        <f t="shared" si="11"/>
        <v>0</v>
      </c>
    </row>
    <row r="100" spans="1:19">
      <c r="A100" s="83"/>
      <c r="B100" s="91"/>
      <c r="C100" s="92"/>
      <c r="D100" s="96"/>
      <c r="E100" s="143">
        <f>SUM(E93:E99)</f>
        <v>0</v>
      </c>
      <c r="F100" s="144"/>
      <c r="G100" s="143">
        <f t="shared" ref="G100:S100" si="12">SUM(G93:G99)</f>
        <v>0</v>
      </c>
      <c r="H100" s="143">
        <f t="shared" si="12"/>
        <v>0</v>
      </c>
      <c r="I100" s="143">
        <f t="shared" si="12"/>
        <v>0</v>
      </c>
      <c r="J100" s="143">
        <f t="shared" si="12"/>
        <v>0</v>
      </c>
      <c r="K100" s="143">
        <f t="shared" si="12"/>
        <v>0</v>
      </c>
      <c r="L100" s="143">
        <f t="shared" si="12"/>
        <v>0</v>
      </c>
      <c r="M100" s="143">
        <f t="shared" si="12"/>
        <v>0</v>
      </c>
      <c r="N100" s="143">
        <f t="shared" si="12"/>
        <v>0</v>
      </c>
      <c r="O100" s="143">
        <f t="shared" si="12"/>
        <v>0</v>
      </c>
      <c r="P100" s="143">
        <f t="shared" si="12"/>
        <v>0</v>
      </c>
      <c r="Q100" s="143">
        <f t="shared" si="12"/>
        <v>0</v>
      </c>
      <c r="R100" s="143">
        <f t="shared" si="12"/>
        <v>0</v>
      </c>
      <c r="S100" s="143">
        <f t="shared" si="12"/>
        <v>0</v>
      </c>
    </row>
    <row r="101" spans="1:19">
      <c r="A101" s="83"/>
      <c r="B101" s="91"/>
      <c r="C101" s="92"/>
      <c r="D101" s="96"/>
      <c r="E101" s="141"/>
      <c r="F101" s="142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</row>
    <row r="102" spans="1:19">
      <c r="A102" s="83"/>
      <c r="B102" s="93">
        <v>8</v>
      </c>
      <c r="C102" s="100" t="s">
        <v>21</v>
      </c>
      <c r="D102" s="83"/>
      <c r="E102" s="145"/>
      <c r="F102" s="146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>
      <c r="A103" s="83"/>
      <c r="B103" s="83"/>
      <c r="C103" s="83"/>
      <c r="D103" s="189" t="s">
        <v>185</v>
      </c>
      <c r="E103" s="190"/>
      <c r="F103" s="191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58">
        <f t="shared" ref="S103:S106" si="13">SUM(G103:R103)</f>
        <v>0</v>
      </c>
    </row>
    <row r="104" spans="1:19">
      <c r="A104" s="83"/>
      <c r="B104" s="83"/>
      <c r="C104" s="83"/>
      <c r="D104" s="189" t="s">
        <v>186</v>
      </c>
      <c r="E104" s="190"/>
      <c r="F104" s="191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58">
        <f t="shared" si="13"/>
        <v>0</v>
      </c>
    </row>
    <row r="105" spans="1:19">
      <c r="A105" s="83"/>
      <c r="B105" s="83"/>
      <c r="C105" s="83"/>
      <c r="D105" s="189" t="s">
        <v>187</v>
      </c>
      <c r="E105" s="190"/>
      <c r="F105" s="191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58">
        <f t="shared" si="13"/>
        <v>0</v>
      </c>
    </row>
    <row r="106" spans="1:19">
      <c r="A106" s="83"/>
      <c r="B106" s="83"/>
      <c r="C106" s="83"/>
      <c r="D106" s="194" t="s">
        <v>187</v>
      </c>
      <c r="E106" s="192"/>
      <c r="F106" s="193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55">
        <f t="shared" si="13"/>
        <v>0</v>
      </c>
    </row>
    <row r="107" spans="1:19">
      <c r="A107" s="83"/>
      <c r="B107" s="83"/>
      <c r="C107" s="83"/>
      <c r="D107" s="83"/>
      <c r="E107" s="143">
        <f>SUM(E103:E106)</f>
        <v>0</v>
      </c>
      <c r="F107" s="144"/>
      <c r="G107" s="143">
        <f t="shared" ref="G107:S107" si="14">SUM(G103:G106)</f>
        <v>0</v>
      </c>
      <c r="H107" s="143">
        <f t="shared" si="14"/>
        <v>0</v>
      </c>
      <c r="I107" s="143">
        <f t="shared" si="14"/>
        <v>0</v>
      </c>
      <c r="J107" s="143">
        <f t="shared" si="14"/>
        <v>0</v>
      </c>
      <c r="K107" s="143">
        <f t="shared" si="14"/>
        <v>0</v>
      </c>
      <c r="L107" s="143">
        <f t="shared" si="14"/>
        <v>0</v>
      </c>
      <c r="M107" s="143">
        <f t="shared" si="14"/>
        <v>0</v>
      </c>
      <c r="N107" s="143">
        <f t="shared" si="14"/>
        <v>0</v>
      </c>
      <c r="O107" s="143">
        <f t="shared" si="14"/>
        <v>0</v>
      </c>
      <c r="P107" s="143">
        <f t="shared" si="14"/>
        <v>0</v>
      </c>
      <c r="Q107" s="143">
        <f t="shared" si="14"/>
        <v>0</v>
      </c>
      <c r="R107" s="143">
        <f t="shared" si="14"/>
        <v>0</v>
      </c>
      <c r="S107" s="143">
        <f t="shared" si="14"/>
        <v>0</v>
      </c>
    </row>
    <row r="108" spans="1:19">
      <c r="A108" s="83"/>
      <c r="B108" s="91"/>
      <c r="C108" s="92"/>
      <c r="D108" s="96"/>
      <c r="E108" s="141"/>
      <c r="F108" s="142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</row>
    <row r="109" spans="1:19">
      <c r="A109" s="83"/>
      <c r="B109" s="93">
        <v>9</v>
      </c>
      <c r="C109" s="87" t="s">
        <v>22</v>
      </c>
      <c r="D109" s="83"/>
      <c r="E109" s="141"/>
      <c r="F109" s="142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</row>
    <row r="110" spans="1:19" ht="30">
      <c r="A110" s="83"/>
      <c r="B110" s="103"/>
      <c r="C110" s="90"/>
      <c r="D110" s="195" t="s">
        <v>331</v>
      </c>
      <c r="E110" s="179"/>
      <c r="F110" s="178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58">
        <f t="shared" ref="S110:S113" si="15">SUM(G110:R110)</f>
        <v>0</v>
      </c>
    </row>
    <row r="111" spans="1:19">
      <c r="A111" s="83"/>
      <c r="B111" s="103"/>
      <c r="C111" s="90"/>
      <c r="D111" s="196" t="s">
        <v>332</v>
      </c>
      <c r="E111" s="179"/>
      <c r="F111" s="178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58">
        <f t="shared" si="15"/>
        <v>0</v>
      </c>
    </row>
    <row r="112" spans="1:19">
      <c r="A112" s="83"/>
      <c r="B112" s="103"/>
      <c r="C112" s="90"/>
      <c r="D112" s="196" t="s">
        <v>333</v>
      </c>
      <c r="E112" s="188"/>
      <c r="F112" s="181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58">
        <f t="shared" si="15"/>
        <v>0</v>
      </c>
    </row>
    <row r="113" spans="1:19">
      <c r="A113" s="83"/>
      <c r="B113" s="103"/>
      <c r="C113" s="90"/>
      <c r="D113" s="186" t="s">
        <v>161</v>
      </c>
      <c r="E113" s="188"/>
      <c r="F113" s="181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55">
        <f t="shared" si="15"/>
        <v>0</v>
      </c>
    </row>
    <row r="114" spans="1:19">
      <c r="A114" s="83"/>
      <c r="B114" s="91"/>
      <c r="C114" s="92"/>
      <c r="D114" s="96"/>
      <c r="E114" s="143">
        <f>SUM(E110:E113)</f>
        <v>0</v>
      </c>
      <c r="F114" s="144"/>
      <c r="G114" s="143">
        <f t="shared" ref="G114:S114" si="16">SUM(G110:G113)</f>
        <v>0</v>
      </c>
      <c r="H114" s="143">
        <f t="shared" si="16"/>
        <v>0</v>
      </c>
      <c r="I114" s="143">
        <f t="shared" si="16"/>
        <v>0</v>
      </c>
      <c r="J114" s="143">
        <f t="shared" si="16"/>
        <v>0</v>
      </c>
      <c r="K114" s="143">
        <f t="shared" si="16"/>
        <v>0</v>
      </c>
      <c r="L114" s="143">
        <f t="shared" si="16"/>
        <v>0</v>
      </c>
      <c r="M114" s="143">
        <f t="shared" si="16"/>
        <v>0</v>
      </c>
      <c r="N114" s="143">
        <f t="shared" si="16"/>
        <v>0</v>
      </c>
      <c r="O114" s="143">
        <f t="shared" si="16"/>
        <v>0</v>
      </c>
      <c r="P114" s="143">
        <f t="shared" si="16"/>
        <v>0</v>
      </c>
      <c r="Q114" s="143">
        <f t="shared" si="16"/>
        <v>0</v>
      </c>
      <c r="R114" s="143">
        <f t="shared" si="16"/>
        <v>0</v>
      </c>
      <c r="S114" s="143">
        <f t="shared" si="16"/>
        <v>0</v>
      </c>
    </row>
    <row r="115" spans="1:19">
      <c r="A115" s="83"/>
      <c r="B115" s="91"/>
      <c r="C115" s="92"/>
      <c r="D115" s="96"/>
      <c r="E115" s="141"/>
      <c r="F115" s="142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</row>
    <row r="116" spans="1:19" ht="15.75" thickBot="1">
      <c r="A116" s="83"/>
      <c r="B116" s="91"/>
      <c r="C116" s="98" t="s">
        <v>105</v>
      </c>
      <c r="D116" s="96"/>
      <c r="E116" s="147">
        <f>E10+E32+E64+E78+E83+E100+E90+E114+E107</f>
        <v>0</v>
      </c>
      <c r="F116" s="148"/>
      <c r="G116" s="147">
        <f t="shared" ref="G116:S116" si="17">G10+G32+G64+G78+G83+G100+G90+G114+G107</f>
        <v>0</v>
      </c>
      <c r="H116" s="147">
        <f t="shared" si="17"/>
        <v>0</v>
      </c>
      <c r="I116" s="147">
        <f t="shared" si="17"/>
        <v>0</v>
      </c>
      <c r="J116" s="147">
        <f t="shared" si="17"/>
        <v>0</v>
      </c>
      <c r="K116" s="147">
        <f t="shared" si="17"/>
        <v>0</v>
      </c>
      <c r="L116" s="147">
        <f t="shared" si="17"/>
        <v>0</v>
      </c>
      <c r="M116" s="147">
        <f t="shared" si="17"/>
        <v>0</v>
      </c>
      <c r="N116" s="147">
        <f t="shared" si="17"/>
        <v>0</v>
      </c>
      <c r="O116" s="147">
        <f t="shared" si="17"/>
        <v>0</v>
      </c>
      <c r="P116" s="147">
        <f t="shared" si="17"/>
        <v>0</v>
      </c>
      <c r="Q116" s="147">
        <f t="shared" si="17"/>
        <v>0</v>
      </c>
      <c r="R116" s="147">
        <f t="shared" si="17"/>
        <v>0</v>
      </c>
      <c r="S116" s="147">
        <f t="shared" si="17"/>
        <v>0</v>
      </c>
    </row>
    <row r="117" spans="1:19" ht="15.75" thickTop="1"/>
  </sheetData>
  <pageMargins left="0.35" right="0.4" top="0.47244094488188981" bottom="0.55000000000000004" header="0.31496062992125984" footer="0.31496062992125984"/>
  <pageSetup paperSize="9" scale="60" fitToHeight="4" orientation="landscape" horizontalDpi="4294967293" r:id="rId1"/>
  <headerFooter>
    <oddFooter>&amp;L&amp;A&amp;R&amp;P/&amp;N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15"/>
  <sheetViews>
    <sheetView zoomScale="85" zoomScaleNormal="85" workbookViewId="0">
      <pane xSplit="6" ySplit="7" topLeftCell="G167" activePane="bottomRight" state="frozen"/>
      <selection pane="topRight" activeCell="G1" sqref="G1"/>
      <selection pane="bottomLeft" activeCell="A8" sqref="A8"/>
      <selection pane="bottomRight" activeCell="H3" sqref="H3"/>
    </sheetView>
  </sheetViews>
  <sheetFormatPr defaultRowHeight="15"/>
  <cols>
    <col min="1" max="1" width="7.85546875" style="4" customWidth="1"/>
    <col min="2" max="2" width="4.42578125" style="4" customWidth="1"/>
    <col min="3" max="3" width="7.7109375" style="4" customWidth="1"/>
    <col min="4" max="4" width="40.85546875" style="4" customWidth="1"/>
    <col min="5" max="5" width="16" style="4" customWidth="1"/>
    <col min="6" max="6" width="2" style="4" customWidth="1"/>
    <col min="7" max="19" width="11.85546875" style="4" bestFit="1" customWidth="1"/>
    <col min="20" max="16384" width="9.140625" style="4"/>
  </cols>
  <sheetData>
    <row r="1" spans="1:19" ht="18.75">
      <c r="A1" s="249"/>
      <c r="B1" s="250" t="str">
        <f>'B1 Προβλέψεις'!A1</f>
        <v>ΔΗΜΟΣ ………………………..</v>
      </c>
      <c r="C1" s="249"/>
      <c r="D1" s="249"/>
      <c r="E1" s="249"/>
      <c r="F1" s="198" t="str">
        <f>'B1 Προβλέψεις'!E1</f>
        <v>Μήνας αναφοράς:</v>
      </c>
      <c r="G1" s="250"/>
      <c r="I1" s="250" t="str">
        <f>'B1 Προβλέψεις'!G1</f>
        <v>Ιανουάριος</v>
      </c>
    </row>
    <row r="2" spans="1:19" ht="18.75">
      <c r="A2" s="249"/>
      <c r="B2" s="250" t="str">
        <f>'B1 Προβλέψεις'!A2</f>
        <v>Υλοποίηση Προϋπολογισμού 2015</v>
      </c>
      <c r="C2" s="249"/>
      <c r="D2" s="249"/>
      <c r="E2" s="249"/>
      <c r="F2" s="249"/>
      <c r="G2" s="249"/>
      <c r="H2" s="249"/>
    </row>
    <row r="3" spans="1:19" ht="18.75">
      <c r="A3" s="249"/>
      <c r="B3" s="250" t="s">
        <v>435</v>
      </c>
      <c r="C3" s="249"/>
      <c r="D3" s="249"/>
      <c r="E3" s="249"/>
      <c r="F3" s="249"/>
      <c r="G3" s="249"/>
      <c r="H3" s="249"/>
    </row>
    <row r="4" spans="1:19">
      <c r="A4" s="249"/>
      <c r="B4" s="249"/>
      <c r="C4" s="249"/>
      <c r="D4" s="249"/>
      <c r="E4" s="251"/>
      <c r="F4" s="251"/>
      <c r="G4" s="251"/>
      <c r="H4" s="251"/>
    </row>
    <row r="5" spans="1:19" ht="24">
      <c r="A5" s="252" t="s">
        <v>92</v>
      </c>
      <c r="B5" s="249"/>
      <c r="C5" s="249"/>
      <c r="D5" s="249"/>
      <c r="E5" s="22" t="s">
        <v>42</v>
      </c>
      <c r="F5" s="106"/>
      <c r="G5" s="22" t="s">
        <v>55</v>
      </c>
      <c r="H5" s="22" t="s">
        <v>55</v>
      </c>
      <c r="I5" s="22" t="s">
        <v>55</v>
      </c>
      <c r="J5" s="22" t="s">
        <v>55</v>
      </c>
      <c r="K5" s="22" t="s">
        <v>55</v>
      </c>
      <c r="L5" s="22" t="s">
        <v>55</v>
      </c>
      <c r="M5" s="22" t="s">
        <v>55</v>
      </c>
      <c r="N5" s="22" t="s">
        <v>55</v>
      </c>
      <c r="O5" s="22" t="s">
        <v>55</v>
      </c>
      <c r="P5" s="22" t="s">
        <v>55</v>
      </c>
      <c r="Q5" s="22" t="s">
        <v>55</v>
      </c>
      <c r="R5" s="22" t="s">
        <v>55</v>
      </c>
      <c r="S5" s="22" t="s">
        <v>55</v>
      </c>
    </row>
    <row r="6" spans="1:19">
      <c r="A6" s="249"/>
      <c r="B6" s="249"/>
      <c r="C6" s="249"/>
      <c r="D6" s="249"/>
      <c r="E6" s="23">
        <v>2015</v>
      </c>
      <c r="F6" s="106"/>
      <c r="G6" s="23" t="s">
        <v>54</v>
      </c>
      <c r="H6" s="23" t="s">
        <v>56</v>
      </c>
      <c r="I6" s="23" t="s">
        <v>57</v>
      </c>
      <c r="J6" s="23" t="s">
        <v>58</v>
      </c>
      <c r="K6" s="23" t="s">
        <v>59</v>
      </c>
      <c r="L6" s="23" t="s">
        <v>60</v>
      </c>
      <c r="M6" s="23" t="s">
        <v>61</v>
      </c>
      <c r="N6" s="23" t="s">
        <v>62</v>
      </c>
      <c r="O6" s="23" t="s">
        <v>63</v>
      </c>
      <c r="P6" s="23" t="s">
        <v>64</v>
      </c>
      <c r="Q6" s="23" t="s">
        <v>65</v>
      </c>
      <c r="R6" s="23" t="s">
        <v>66</v>
      </c>
      <c r="S6" s="23" t="s">
        <v>67</v>
      </c>
    </row>
    <row r="7" spans="1:19">
      <c r="A7" s="249"/>
      <c r="B7" s="253"/>
      <c r="C7" s="253"/>
      <c r="D7" s="249"/>
      <c r="E7" s="24" t="s">
        <v>7</v>
      </c>
      <c r="F7" s="106"/>
      <c r="G7" s="24" t="s">
        <v>7</v>
      </c>
      <c r="H7" s="24" t="s">
        <v>7</v>
      </c>
      <c r="I7" s="24" t="s">
        <v>7</v>
      </c>
      <c r="J7" s="24" t="s">
        <v>7</v>
      </c>
      <c r="K7" s="24" t="s">
        <v>7</v>
      </c>
      <c r="L7" s="24" t="s">
        <v>7</v>
      </c>
      <c r="M7" s="24" t="s">
        <v>7</v>
      </c>
      <c r="N7" s="24" t="s">
        <v>7</v>
      </c>
      <c r="O7" s="24" t="s">
        <v>7</v>
      </c>
      <c r="P7" s="24" t="s">
        <v>7</v>
      </c>
      <c r="Q7" s="24" t="s">
        <v>7</v>
      </c>
      <c r="R7" s="24" t="s">
        <v>7</v>
      </c>
      <c r="S7" s="24" t="s">
        <v>7</v>
      </c>
    </row>
    <row r="8" spans="1:19">
      <c r="A8" s="249"/>
      <c r="B8" s="254" t="s">
        <v>373</v>
      </c>
      <c r="C8" s="253"/>
      <c r="D8" s="249"/>
      <c r="E8" s="23"/>
      <c r="F8" s="106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>
      <c r="A9" s="249"/>
      <c r="B9" s="245" t="s">
        <v>197</v>
      </c>
      <c r="C9" s="255" t="s">
        <v>24</v>
      </c>
      <c r="D9" s="256"/>
      <c r="E9" s="257"/>
      <c r="F9" s="258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</row>
    <row r="10" spans="1:19">
      <c r="A10" s="249"/>
      <c r="B10" s="259"/>
      <c r="C10" s="245" t="s">
        <v>198</v>
      </c>
      <c r="D10" s="260" t="s">
        <v>199</v>
      </c>
      <c r="E10" s="257"/>
      <c r="F10" s="258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</row>
    <row r="11" spans="1:19">
      <c r="A11" s="249"/>
      <c r="B11" s="259"/>
      <c r="C11" s="259"/>
      <c r="D11" s="261" t="s">
        <v>200</v>
      </c>
      <c r="E11" s="151"/>
      <c r="F11" s="152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>
        <f>SUM(G11:R11)</f>
        <v>0</v>
      </c>
    </row>
    <row r="12" spans="1:19">
      <c r="A12" s="249"/>
      <c r="B12" s="259"/>
      <c r="C12" s="259"/>
      <c r="D12" s="261" t="s">
        <v>201</v>
      </c>
      <c r="E12" s="151"/>
      <c r="F12" s="152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>
        <f t="shared" ref="S12:S28" si="0">SUM(G12:R12)</f>
        <v>0</v>
      </c>
    </row>
    <row r="13" spans="1:19">
      <c r="A13" s="249"/>
      <c r="B13" s="259"/>
      <c r="C13" s="259"/>
      <c r="D13" s="261" t="s">
        <v>202</v>
      </c>
      <c r="E13" s="151"/>
      <c r="F13" s="152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>
        <f t="shared" si="0"/>
        <v>0</v>
      </c>
    </row>
    <row r="14" spans="1:19">
      <c r="A14" s="249"/>
      <c r="B14" s="259"/>
      <c r="C14" s="259"/>
      <c r="D14" s="261" t="s">
        <v>203</v>
      </c>
      <c r="E14" s="151"/>
      <c r="F14" s="152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>
        <f t="shared" si="0"/>
        <v>0</v>
      </c>
    </row>
    <row r="15" spans="1:19">
      <c r="A15" s="249"/>
      <c r="B15" s="259"/>
      <c r="C15" s="259"/>
      <c r="D15" s="261" t="s">
        <v>204</v>
      </c>
      <c r="E15" s="151"/>
      <c r="F15" s="152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>
        <f t="shared" si="0"/>
        <v>0</v>
      </c>
    </row>
    <row r="16" spans="1:19">
      <c r="A16" s="249"/>
      <c r="B16" s="259"/>
      <c r="C16" s="259"/>
      <c r="D16" s="261" t="s">
        <v>205</v>
      </c>
      <c r="E16" s="151"/>
      <c r="F16" s="152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>
        <f t="shared" si="0"/>
        <v>0</v>
      </c>
    </row>
    <row r="17" spans="1:19">
      <c r="A17" s="249"/>
      <c r="B17" s="259"/>
      <c r="C17" s="259"/>
      <c r="D17" s="262" t="s">
        <v>418</v>
      </c>
      <c r="E17" s="151"/>
      <c r="F17" s="152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>
        <f t="shared" si="0"/>
        <v>0</v>
      </c>
    </row>
    <row r="18" spans="1:19" ht="19.5" customHeight="1">
      <c r="A18" s="249"/>
      <c r="B18" s="259"/>
      <c r="C18" s="259"/>
      <c r="D18" s="246" t="s">
        <v>206</v>
      </c>
      <c r="E18" s="151"/>
      <c r="F18" s="152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>
        <f t="shared" si="0"/>
        <v>0</v>
      </c>
    </row>
    <row r="19" spans="1:19" ht="30">
      <c r="A19" s="249"/>
      <c r="B19" s="259"/>
      <c r="C19" s="259"/>
      <c r="D19" s="246" t="s">
        <v>207</v>
      </c>
      <c r="E19" s="151"/>
      <c r="F19" s="152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>
        <f t="shared" si="0"/>
        <v>0</v>
      </c>
    </row>
    <row r="20" spans="1:19">
      <c r="A20" s="249"/>
      <c r="B20" s="259"/>
      <c r="C20" s="259"/>
      <c r="D20" s="246" t="s">
        <v>208</v>
      </c>
      <c r="E20" s="151"/>
      <c r="F20" s="152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>
        <f t="shared" si="0"/>
        <v>0</v>
      </c>
    </row>
    <row r="21" spans="1:19">
      <c r="A21" s="249"/>
      <c r="B21" s="259"/>
      <c r="C21" s="259"/>
      <c r="D21" s="246" t="s">
        <v>209</v>
      </c>
      <c r="E21" s="151"/>
      <c r="F21" s="152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>
        <f t="shared" si="0"/>
        <v>0</v>
      </c>
    </row>
    <row r="22" spans="1:19" ht="30">
      <c r="A22" s="249"/>
      <c r="B22" s="259"/>
      <c r="C22" s="259"/>
      <c r="D22" s="246" t="s">
        <v>210</v>
      </c>
      <c r="E22" s="151"/>
      <c r="F22" s="152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>
        <f t="shared" si="0"/>
        <v>0</v>
      </c>
    </row>
    <row r="23" spans="1:19">
      <c r="A23" s="249"/>
      <c r="B23" s="259"/>
      <c r="C23" s="259"/>
      <c r="D23" s="246" t="s">
        <v>369</v>
      </c>
      <c r="E23" s="151"/>
      <c r="F23" s="152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>
        <f t="shared" si="0"/>
        <v>0</v>
      </c>
    </row>
    <row r="24" spans="1:19" ht="30">
      <c r="A24" s="249"/>
      <c r="B24" s="259"/>
      <c r="C24" s="259"/>
      <c r="D24" s="246" t="s">
        <v>211</v>
      </c>
      <c r="E24" s="151"/>
      <c r="F24" s="152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>
        <f t="shared" si="0"/>
        <v>0</v>
      </c>
    </row>
    <row r="25" spans="1:19">
      <c r="A25" s="249"/>
      <c r="B25" s="259"/>
      <c r="C25" s="259"/>
      <c r="D25" s="248" t="s">
        <v>419</v>
      </c>
      <c r="E25" s="151"/>
      <c r="F25" s="152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>
        <f t="shared" si="0"/>
        <v>0</v>
      </c>
    </row>
    <row r="26" spans="1:19">
      <c r="A26" s="249"/>
      <c r="B26" s="259"/>
      <c r="C26" s="259"/>
      <c r="D26" s="261" t="s">
        <v>212</v>
      </c>
      <c r="E26" s="151"/>
      <c r="F26" s="152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>
        <f t="shared" si="0"/>
        <v>0</v>
      </c>
    </row>
    <row r="27" spans="1:19">
      <c r="A27" s="249"/>
      <c r="B27" s="259"/>
      <c r="C27" s="259"/>
      <c r="D27" s="261" t="s">
        <v>213</v>
      </c>
      <c r="E27" s="151"/>
      <c r="F27" s="152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>
        <f t="shared" si="0"/>
        <v>0</v>
      </c>
    </row>
    <row r="28" spans="1:19">
      <c r="A28" s="249"/>
      <c r="B28" s="259"/>
      <c r="C28" s="259"/>
      <c r="D28" s="261" t="s">
        <v>334</v>
      </c>
      <c r="E28" s="151"/>
      <c r="F28" s="152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>
        <f t="shared" si="0"/>
        <v>0</v>
      </c>
    </row>
    <row r="29" spans="1:19">
      <c r="A29" s="249"/>
      <c r="B29" s="259"/>
      <c r="C29" s="259"/>
      <c r="D29" s="263"/>
      <c r="E29" s="264">
        <f>SUM(E11:E28)</f>
        <v>0</v>
      </c>
      <c r="F29" s="265"/>
      <c r="G29" s="264">
        <f t="shared" ref="G29:S29" si="1">SUM(G11:G28)</f>
        <v>0</v>
      </c>
      <c r="H29" s="264">
        <f t="shared" si="1"/>
        <v>0</v>
      </c>
      <c r="I29" s="264">
        <f t="shared" si="1"/>
        <v>0</v>
      </c>
      <c r="J29" s="264">
        <f t="shared" si="1"/>
        <v>0</v>
      </c>
      <c r="K29" s="264">
        <f t="shared" si="1"/>
        <v>0</v>
      </c>
      <c r="L29" s="264">
        <f t="shared" si="1"/>
        <v>0</v>
      </c>
      <c r="M29" s="264">
        <f t="shared" si="1"/>
        <v>0</v>
      </c>
      <c r="N29" s="264">
        <f t="shared" si="1"/>
        <v>0</v>
      </c>
      <c r="O29" s="264">
        <f t="shared" si="1"/>
        <v>0</v>
      </c>
      <c r="P29" s="264">
        <f t="shared" si="1"/>
        <v>0</v>
      </c>
      <c r="Q29" s="264">
        <f t="shared" si="1"/>
        <v>0</v>
      </c>
      <c r="R29" s="264">
        <f t="shared" si="1"/>
        <v>0</v>
      </c>
      <c r="S29" s="264">
        <f t="shared" si="1"/>
        <v>0</v>
      </c>
    </row>
    <row r="30" spans="1:19">
      <c r="A30" s="249"/>
      <c r="B30" s="259"/>
      <c r="C30" s="259"/>
      <c r="D30" s="256"/>
      <c r="E30" s="257"/>
      <c r="F30" s="258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</row>
    <row r="31" spans="1:19">
      <c r="A31" s="249"/>
      <c r="B31" s="259"/>
      <c r="C31" s="245" t="s">
        <v>216</v>
      </c>
      <c r="D31" s="266" t="s">
        <v>217</v>
      </c>
      <c r="E31" s="267"/>
      <c r="F31" s="268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</row>
    <row r="32" spans="1:19" ht="30">
      <c r="A32" s="249"/>
      <c r="B32" s="259"/>
      <c r="C32" s="259"/>
      <c r="D32" s="246" t="s">
        <v>218</v>
      </c>
      <c r="E32" s="151"/>
      <c r="F32" s="152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>
        <f>SUM(G32:R32)</f>
        <v>0</v>
      </c>
    </row>
    <row r="33" spans="1:19">
      <c r="A33" s="249"/>
      <c r="B33" s="259"/>
      <c r="C33" s="259"/>
      <c r="D33" s="246" t="s">
        <v>336</v>
      </c>
      <c r="E33" s="153"/>
      <c r="F33" s="154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1">
        <f t="shared" ref="S33:S35" si="2">SUM(G33:R33)</f>
        <v>0</v>
      </c>
    </row>
    <row r="34" spans="1:19" ht="30">
      <c r="A34" s="249"/>
      <c r="B34" s="259"/>
      <c r="C34" s="259"/>
      <c r="D34" s="269" t="s">
        <v>219</v>
      </c>
      <c r="E34" s="153"/>
      <c r="F34" s="154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>
        <f t="shared" si="2"/>
        <v>0</v>
      </c>
    </row>
    <row r="35" spans="1:19" ht="30">
      <c r="A35" s="249"/>
      <c r="B35" s="259"/>
      <c r="C35" s="259"/>
      <c r="D35" s="270" t="s">
        <v>420</v>
      </c>
      <c r="E35" s="153"/>
      <c r="F35" s="154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>
        <f t="shared" si="2"/>
        <v>0</v>
      </c>
    </row>
    <row r="36" spans="1:19">
      <c r="A36" s="249"/>
      <c r="B36" s="259"/>
      <c r="C36" s="259"/>
      <c r="D36" s="256"/>
      <c r="E36" s="264">
        <f>SUM(E32:E35)</f>
        <v>0</v>
      </c>
      <c r="F36" s="265"/>
      <c r="G36" s="264">
        <f>SUM(G32:G35)</f>
        <v>0</v>
      </c>
      <c r="H36" s="264">
        <f>SUM(H32:H35)</f>
        <v>0</v>
      </c>
      <c r="I36" s="264">
        <f t="shared" ref="I36:S36" si="3">SUM(I32:I35)</f>
        <v>0</v>
      </c>
      <c r="J36" s="264">
        <f t="shared" si="3"/>
        <v>0</v>
      </c>
      <c r="K36" s="264">
        <f t="shared" si="3"/>
        <v>0</v>
      </c>
      <c r="L36" s="264">
        <f t="shared" si="3"/>
        <v>0</v>
      </c>
      <c r="M36" s="264">
        <f t="shared" si="3"/>
        <v>0</v>
      </c>
      <c r="N36" s="264">
        <f t="shared" si="3"/>
        <v>0</v>
      </c>
      <c r="O36" s="264">
        <f t="shared" si="3"/>
        <v>0</v>
      </c>
      <c r="P36" s="264">
        <f t="shared" si="3"/>
        <v>0</v>
      </c>
      <c r="Q36" s="264">
        <f t="shared" si="3"/>
        <v>0</v>
      </c>
      <c r="R36" s="264">
        <f t="shared" si="3"/>
        <v>0</v>
      </c>
      <c r="S36" s="264">
        <f t="shared" si="3"/>
        <v>0</v>
      </c>
    </row>
    <row r="37" spans="1:19">
      <c r="A37" s="249"/>
      <c r="B37" s="259"/>
      <c r="C37" s="259"/>
      <c r="D37" s="256"/>
      <c r="E37" s="257"/>
      <c r="F37" s="258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</row>
    <row r="38" spans="1:19">
      <c r="A38" s="249"/>
      <c r="B38" s="259"/>
      <c r="C38" s="245" t="s">
        <v>337</v>
      </c>
      <c r="D38" s="266" t="s">
        <v>338</v>
      </c>
      <c r="E38" s="257"/>
      <c r="F38" s="258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>
        <f>SUM(G38:R38)</f>
        <v>0</v>
      </c>
    </row>
    <row r="39" spans="1:19">
      <c r="A39" s="249"/>
      <c r="B39" s="259"/>
      <c r="C39" s="259"/>
      <c r="D39" s="256" t="s">
        <v>339</v>
      </c>
      <c r="E39" s="257"/>
      <c r="F39" s="258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>
        <f t="shared" ref="S39:S41" si="4">SUM(G39:R39)</f>
        <v>0</v>
      </c>
    </row>
    <row r="40" spans="1:19">
      <c r="A40" s="249"/>
      <c r="B40" s="259"/>
      <c r="C40" s="259"/>
      <c r="D40" s="256" t="s">
        <v>340</v>
      </c>
      <c r="E40" s="257"/>
      <c r="F40" s="258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>
        <f t="shared" si="4"/>
        <v>0</v>
      </c>
    </row>
    <row r="41" spans="1:19" ht="30">
      <c r="A41" s="249"/>
      <c r="B41" s="259"/>
      <c r="C41" s="259"/>
      <c r="D41" s="271" t="s">
        <v>341</v>
      </c>
      <c r="E41" s="257"/>
      <c r="F41" s="258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>
        <f t="shared" si="4"/>
        <v>0</v>
      </c>
    </row>
    <row r="42" spans="1:19">
      <c r="A42" s="249"/>
      <c r="B42" s="259"/>
      <c r="C42" s="259"/>
      <c r="D42" s="256"/>
      <c r="E42" s="264">
        <f>SUM(E39:E41)</f>
        <v>0</v>
      </c>
      <c r="F42" s="265"/>
      <c r="G42" s="264">
        <f>SUM(G39:G41)</f>
        <v>0</v>
      </c>
      <c r="H42" s="264">
        <f t="shared" ref="H42:S42" si="5">SUM(H39:H41)</f>
        <v>0</v>
      </c>
      <c r="I42" s="264">
        <f t="shared" si="5"/>
        <v>0</v>
      </c>
      <c r="J42" s="264">
        <f t="shared" si="5"/>
        <v>0</v>
      </c>
      <c r="K42" s="264">
        <f t="shared" si="5"/>
        <v>0</v>
      </c>
      <c r="L42" s="264">
        <f t="shared" si="5"/>
        <v>0</v>
      </c>
      <c r="M42" s="264">
        <f t="shared" si="5"/>
        <v>0</v>
      </c>
      <c r="N42" s="264">
        <f t="shared" si="5"/>
        <v>0</v>
      </c>
      <c r="O42" s="264">
        <f t="shared" si="5"/>
        <v>0</v>
      </c>
      <c r="P42" s="264">
        <f t="shared" si="5"/>
        <v>0</v>
      </c>
      <c r="Q42" s="264">
        <f t="shared" si="5"/>
        <v>0</v>
      </c>
      <c r="R42" s="264">
        <f t="shared" si="5"/>
        <v>0</v>
      </c>
      <c r="S42" s="264">
        <f t="shared" si="5"/>
        <v>0</v>
      </c>
    </row>
    <row r="43" spans="1:19">
      <c r="A43" s="249"/>
      <c r="B43" s="259"/>
      <c r="C43" s="259"/>
      <c r="D43" s="256"/>
      <c r="E43" s="257"/>
      <c r="F43" s="258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</row>
    <row r="44" spans="1:19">
      <c r="A44" s="249"/>
      <c r="B44" s="259"/>
      <c r="C44" s="245" t="s">
        <v>342</v>
      </c>
      <c r="D44" s="266" t="s">
        <v>343</v>
      </c>
      <c r="E44" s="257"/>
      <c r="F44" s="258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</row>
    <row r="45" spans="1:19">
      <c r="A45" s="249"/>
      <c r="B45" s="259"/>
      <c r="C45" s="259"/>
      <c r="D45" s="256" t="s">
        <v>344</v>
      </c>
      <c r="E45" s="257"/>
      <c r="F45" s="258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>
        <f>SUM(G45:R45)</f>
        <v>0</v>
      </c>
    </row>
    <row r="46" spans="1:19">
      <c r="A46" s="249"/>
      <c r="B46" s="259"/>
      <c r="C46" s="259"/>
      <c r="D46" s="256"/>
      <c r="E46" s="264">
        <f>E45</f>
        <v>0</v>
      </c>
      <c r="F46" s="265"/>
      <c r="G46" s="264">
        <f>G45</f>
        <v>0</v>
      </c>
      <c r="H46" s="264">
        <f t="shared" ref="H46:S46" si="6">H45</f>
        <v>0</v>
      </c>
      <c r="I46" s="264">
        <f t="shared" si="6"/>
        <v>0</v>
      </c>
      <c r="J46" s="264">
        <f t="shared" si="6"/>
        <v>0</v>
      </c>
      <c r="K46" s="264">
        <f t="shared" si="6"/>
        <v>0</v>
      </c>
      <c r="L46" s="264">
        <f t="shared" si="6"/>
        <v>0</v>
      </c>
      <c r="M46" s="264">
        <f t="shared" si="6"/>
        <v>0</v>
      </c>
      <c r="N46" s="264">
        <f t="shared" si="6"/>
        <v>0</v>
      </c>
      <c r="O46" s="264">
        <f t="shared" si="6"/>
        <v>0</v>
      </c>
      <c r="P46" s="264">
        <f t="shared" si="6"/>
        <v>0</v>
      </c>
      <c r="Q46" s="264">
        <f t="shared" si="6"/>
        <v>0</v>
      </c>
      <c r="R46" s="264">
        <f t="shared" si="6"/>
        <v>0</v>
      </c>
      <c r="S46" s="264">
        <f t="shared" si="6"/>
        <v>0</v>
      </c>
    </row>
    <row r="47" spans="1:19">
      <c r="A47" s="249"/>
      <c r="B47" s="259"/>
      <c r="C47" s="259"/>
      <c r="D47" s="260"/>
      <c r="E47" s="257"/>
      <c r="F47" s="258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</row>
    <row r="48" spans="1:19" ht="15.75" thickBot="1">
      <c r="A48" s="249"/>
      <c r="B48" s="259"/>
      <c r="C48" s="255" t="s">
        <v>220</v>
      </c>
      <c r="D48" s="260"/>
      <c r="E48" s="272">
        <f>E29+E36+E42+E46</f>
        <v>0</v>
      </c>
      <c r="F48" s="273"/>
      <c r="G48" s="272">
        <f>G29+G36+G42+G46</f>
        <v>0</v>
      </c>
      <c r="H48" s="272">
        <f t="shared" ref="H48:S48" si="7">H29+H36+H42+H46</f>
        <v>0</v>
      </c>
      <c r="I48" s="272">
        <f t="shared" si="7"/>
        <v>0</v>
      </c>
      <c r="J48" s="272">
        <f t="shared" si="7"/>
        <v>0</v>
      </c>
      <c r="K48" s="272">
        <f t="shared" si="7"/>
        <v>0</v>
      </c>
      <c r="L48" s="272">
        <f t="shared" si="7"/>
        <v>0</v>
      </c>
      <c r="M48" s="272">
        <f t="shared" si="7"/>
        <v>0</v>
      </c>
      <c r="N48" s="272">
        <f t="shared" si="7"/>
        <v>0</v>
      </c>
      <c r="O48" s="272">
        <f t="shared" si="7"/>
        <v>0</v>
      </c>
      <c r="P48" s="272">
        <f t="shared" si="7"/>
        <v>0</v>
      </c>
      <c r="Q48" s="272">
        <f t="shared" si="7"/>
        <v>0</v>
      </c>
      <c r="R48" s="272">
        <f t="shared" si="7"/>
        <v>0</v>
      </c>
      <c r="S48" s="272">
        <f t="shared" si="7"/>
        <v>0</v>
      </c>
    </row>
    <row r="49" spans="1:19" ht="15.75" thickTop="1">
      <c r="A49" s="249"/>
      <c r="B49" s="259"/>
      <c r="C49" s="259"/>
      <c r="D49" s="260"/>
      <c r="E49" s="267"/>
      <c r="F49" s="268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</row>
    <row r="50" spans="1:19">
      <c r="A50" s="249"/>
      <c r="B50" s="245" t="s">
        <v>221</v>
      </c>
      <c r="C50" s="255" t="s">
        <v>222</v>
      </c>
      <c r="D50" s="256"/>
      <c r="E50" s="257"/>
      <c r="F50" s="258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</row>
    <row r="51" spans="1:19">
      <c r="A51" s="249"/>
      <c r="B51" s="259"/>
      <c r="C51" s="245" t="s">
        <v>223</v>
      </c>
      <c r="D51" s="260" t="s">
        <v>224</v>
      </c>
      <c r="E51" s="257"/>
      <c r="F51" s="258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</row>
    <row r="52" spans="1:19">
      <c r="A52" s="249"/>
      <c r="B52" s="259"/>
      <c r="C52" s="259"/>
      <c r="D52" s="261" t="s">
        <v>345</v>
      </c>
      <c r="E52" s="151"/>
      <c r="F52" s="152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>
        <f>SUM(G52:R52)</f>
        <v>0</v>
      </c>
    </row>
    <row r="53" spans="1:19">
      <c r="A53" s="249"/>
      <c r="B53" s="259"/>
      <c r="C53" s="259"/>
      <c r="D53" s="261" t="s">
        <v>346</v>
      </c>
      <c r="E53" s="153"/>
      <c r="F53" s="154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1">
        <f>SUM(G53:R53)</f>
        <v>0</v>
      </c>
    </row>
    <row r="54" spans="1:19">
      <c r="A54" s="249"/>
      <c r="B54" s="259"/>
      <c r="C54" s="259"/>
      <c r="D54" s="256"/>
      <c r="E54" s="264">
        <f>SUM(E52:E53)</f>
        <v>0</v>
      </c>
      <c r="F54" s="265"/>
      <c r="G54" s="264">
        <f t="shared" ref="G54:S54" si="8">SUM(G52:G53)</f>
        <v>0</v>
      </c>
      <c r="H54" s="264">
        <f t="shared" si="8"/>
        <v>0</v>
      </c>
      <c r="I54" s="264">
        <f t="shared" si="8"/>
        <v>0</v>
      </c>
      <c r="J54" s="264">
        <f t="shared" si="8"/>
        <v>0</v>
      </c>
      <c r="K54" s="264">
        <f t="shared" si="8"/>
        <v>0</v>
      </c>
      <c r="L54" s="264">
        <f t="shared" si="8"/>
        <v>0</v>
      </c>
      <c r="M54" s="264">
        <f t="shared" si="8"/>
        <v>0</v>
      </c>
      <c r="N54" s="264">
        <f t="shared" si="8"/>
        <v>0</v>
      </c>
      <c r="O54" s="264">
        <f t="shared" si="8"/>
        <v>0</v>
      </c>
      <c r="P54" s="264">
        <f t="shared" si="8"/>
        <v>0</v>
      </c>
      <c r="Q54" s="264">
        <f t="shared" si="8"/>
        <v>0</v>
      </c>
      <c r="R54" s="264">
        <f t="shared" si="8"/>
        <v>0</v>
      </c>
      <c r="S54" s="264">
        <f t="shared" si="8"/>
        <v>0</v>
      </c>
    </row>
    <row r="55" spans="1:19">
      <c r="A55" s="249"/>
      <c r="B55" s="259"/>
      <c r="C55" s="259"/>
      <c r="D55" s="256"/>
      <c r="E55" s="267"/>
      <c r="F55" s="268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</row>
    <row r="56" spans="1:19">
      <c r="A56" s="249"/>
      <c r="B56" s="259"/>
      <c r="C56" s="245" t="s">
        <v>225</v>
      </c>
      <c r="D56" s="260" t="s">
        <v>226</v>
      </c>
      <c r="E56" s="257"/>
      <c r="F56" s="258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</row>
    <row r="57" spans="1:19">
      <c r="A57" s="249"/>
      <c r="B57" s="259"/>
      <c r="C57" s="259"/>
      <c r="D57" s="274" t="s">
        <v>347</v>
      </c>
      <c r="E57" s="151"/>
      <c r="F57" s="152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>
        <f>SUM(G57:R57)</f>
        <v>0</v>
      </c>
    </row>
    <row r="58" spans="1:19">
      <c r="A58" s="249"/>
      <c r="B58" s="259"/>
      <c r="C58" s="259"/>
      <c r="D58" s="261" t="s">
        <v>348</v>
      </c>
      <c r="E58" s="151"/>
      <c r="F58" s="152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>
        <f t="shared" ref="S58:S78" si="9">SUM(G58:R58)</f>
        <v>0</v>
      </c>
    </row>
    <row r="59" spans="1:19">
      <c r="A59" s="249"/>
      <c r="B59" s="259"/>
      <c r="C59" s="259"/>
      <c r="D59" s="261" t="s">
        <v>227</v>
      </c>
      <c r="E59" s="151"/>
      <c r="F59" s="152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>
        <f t="shared" si="9"/>
        <v>0</v>
      </c>
    </row>
    <row r="60" spans="1:19">
      <c r="A60" s="249"/>
      <c r="B60" s="259"/>
      <c r="C60" s="259"/>
      <c r="D60" s="275" t="s">
        <v>335</v>
      </c>
      <c r="E60" s="151"/>
      <c r="F60" s="152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>
        <f t="shared" si="9"/>
        <v>0</v>
      </c>
    </row>
    <row r="61" spans="1:19">
      <c r="A61" s="249"/>
      <c r="B61" s="259"/>
      <c r="C61" s="259"/>
      <c r="D61" s="275" t="s">
        <v>421</v>
      </c>
      <c r="E61" s="151"/>
      <c r="F61" s="152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>
        <f t="shared" si="9"/>
        <v>0</v>
      </c>
    </row>
    <row r="62" spans="1:19">
      <c r="A62" s="249"/>
      <c r="B62" s="259"/>
      <c r="C62" s="259"/>
      <c r="D62" s="261" t="s">
        <v>228</v>
      </c>
      <c r="E62" s="151"/>
      <c r="F62" s="152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>
        <f t="shared" si="9"/>
        <v>0</v>
      </c>
    </row>
    <row r="63" spans="1:19">
      <c r="A63" s="249"/>
      <c r="B63" s="259"/>
      <c r="C63" s="259"/>
      <c r="D63" s="261" t="s">
        <v>229</v>
      </c>
      <c r="E63" s="151"/>
      <c r="F63" s="152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>
        <f t="shared" si="9"/>
        <v>0</v>
      </c>
    </row>
    <row r="64" spans="1:19">
      <c r="A64" s="249"/>
      <c r="B64" s="259"/>
      <c r="C64" s="259"/>
      <c r="D64" s="261" t="s">
        <v>230</v>
      </c>
      <c r="E64" s="151"/>
      <c r="F64" s="152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>
        <f t="shared" si="9"/>
        <v>0</v>
      </c>
    </row>
    <row r="65" spans="1:19">
      <c r="A65" s="249"/>
      <c r="B65" s="259"/>
      <c r="C65" s="259"/>
      <c r="D65" s="261" t="s">
        <v>231</v>
      </c>
      <c r="E65" s="151"/>
      <c r="F65" s="152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>
        <f t="shared" si="9"/>
        <v>0</v>
      </c>
    </row>
    <row r="66" spans="1:19">
      <c r="A66" s="249"/>
      <c r="B66" s="259"/>
      <c r="C66" s="259"/>
      <c r="D66" s="261" t="s">
        <v>232</v>
      </c>
      <c r="E66" s="151"/>
      <c r="F66" s="152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>
        <f t="shared" si="9"/>
        <v>0</v>
      </c>
    </row>
    <row r="67" spans="1:19">
      <c r="A67" s="249"/>
      <c r="B67" s="259"/>
      <c r="C67" s="259"/>
      <c r="D67" s="261" t="s">
        <v>233</v>
      </c>
      <c r="E67" s="151"/>
      <c r="F67" s="152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>
        <f t="shared" si="9"/>
        <v>0</v>
      </c>
    </row>
    <row r="68" spans="1:19">
      <c r="A68" s="249"/>
      <c r="B68" s="259"/>
      <c r="C68" s="259"/>
      <c r="D68" s="261" t="s">
        <v>234</v>
      </c>
      <c r="E68" s="151"/>
      <c r="F68" s="152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>
        <f t="shared" si="9"/>
        <v>0</v>
      </c>
    </row>
    <row r="69" spans="1:19">
      <c r="A69" s="249"/>
      <c r="B69" s="259"/>
      <c r="C69" s="259"/>
      <c r="D69" s="261" t="s">
        <v>235</v>
      </c>
      <c r="E69" s="151"/>
      <c r="F69" s="152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>
        <f t="shared" si="9"/>
        <v>0</v>
      </c>
    </row>
    <row r="70" spans="1:19">
      <c r="A70" s="249"/>
      <c r="B70" s="259"/>
      <c r="C70" s="259"/>
      <c r="D70" s="261" t="s">
        <v>236</v>
      </c>
      <c r="E70" s="151"/>
      <c r="F70" s="152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>
        <f t="shared" si="9"/>
        <v>0</v>
      </c>
    </row>
    <row r="71" spans="1:19">
      <c r="A71" s="249"/>
      <c r="B71" s="259"/>
      <c r="C71" s="259"/>
      <c r="D71" s="261" t="s">
        <v>237</v>
      </c>
      <c r="E71" s="151"/>
      <c r="F71" s="152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>
        <f t="shared" si="9"/>
        <v>0</v>
      </c>
    </row>
    <row r="72" spans="1:19">
      <c r="A72" s="249"/>
      <c r="B72" s="259"/>
      <c r="C72" s="259"/>
      <c r="D72" s="276" t="s">
        <v>214</v>
      </c>
      <c r="E72" s="151"/>
      <c r="F72" s="152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>
        <f t="shared" si="9"/>
        <v>0</v>
      </c>
    </row>
    <row r="73" spans="1:19">
      <c r="A73" s="249"/>
      <c r="B73" s="259"/>
      <c r="C73" s="259"/>
      <c r="D73" s="263" t="s">
        <v>215</v>
      </c>
      <c r="E73" s="151"/>
      <c r="F73" s="152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>
        <f t="shared" si="9"/>
        <v>0</v>
      </c>
    </row>
    <row r="74" spans="1:19">
      <c r="A74" s="249"/>
      <c r="B74" s="259"/>
      <c r="C74" s="259"/>
      <c r="D74" s="276" t="s">
        <v>349</v>
      </c>
      <c r="E74" s="151"/>
      <c r="F74" s="152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>
        <f t="shared" si="9"/>
        <v>0</v>
      </c>
    </row>
    <row r="75" spans="1:19">
      <c r="A75" s="249"/>
      <c r="B75" s="259"/>
      <c r="C75" s="259"/>
      <c r="D75" s="261" t="s">
        <v>238</v>
      </c>
      <c r="E75" s="151"/>
      <c r="F75" s="152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>
        <f t="shared" si="9"/>
        <v>0</v>
      </c>
    </row>
    <row r="76" spans="1:19">
      <c r="A76" s="249"/>
      <c r="B76" s="259"/>
      <c r="C76" s="259"/>
      <c r="D76" s="261" t="s">
        <v>239</v>
      </c>
      <c r="E76" s="153"/>
      <c r="F76" s="154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1">
        <f t="shared" si="9"/>
        <v>0</v>
      </c>
    </row>
    <row r="77" spans="1:19">
      <c r="A77" s="249"/>
      <c r="B77" s="259"/>
      <c r="C77" s="259"/>
      <c r="D77" s="277" t="s">
        <v>422</v>
      </c>
      <c r="E77" s="153"/>
      <c r="F77" s="154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1">
        <f t="shared" si="9"/>
        <v>0</v>
      </c>
    </row>
    <row r="78" spans="1:19">
      <c r="A78" s="249"/>
      <c r="B78" s="259"/>
      <c r="C78" s="259"/>
      <c r="D78" s="278" t="s">
        <v>350</v>
      </c>
      <c r="E78" s="153"/>
      <c r="F78" s="154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1">
        <f t="shared" si="9"/>
        <v>0</v>
      </c>
    </row>
    <row r="79" spans="1:19">
      <c r="A79" s="249"/>
      <c r="B79" s="259"/>
      <c r="C79" s="259"/>
      <c r="D79" s="256"/>
      <c r="E79" s="264">
        <f>SUM(E57:E78)</f>
        <v>0</v>
      </c>
      <c r="F79" s="265"/>
      <c r="G79" s="264">
        <f t="shared" ref="G79:S79" si="10">SUM(G57:G78)</f>
        <v>0</v>
      </c>
      <c r="H79" s="264">
        <f t="shared" si="10"/>
        <v>0</v>
      </c>
      <c r="I79" s="264">
        <f t="shared" si="10"/>
        <v>0</v>
      </c>
      <c r="J79" s="264">
        <f t="shared" si="10"/>
        <v>0</v>
      </c>
      <c r="K79" s="264">
        <f t="shared" si="10"/>
        <v>0</v>
      </c>
      <c r="L79" s="264">
        <f t="shared" si="10"/>
        <v>0</v>
      </c>
      <c r="M79" s="264">
        <f t="shared" si="10"/>
        <v>0</v>
      </c>
      <c r="N79" s="264">
        <f t="shared" si="10"/>
        <v>0</v>
      </c>
      <c r="O79" s="264">
        <f t="shared" si="10"/>
        <v>0</v>
      </c>
      <c r="P79" s="264">
        <f t="shared" si="10"/>
        <v>0</v>
      </c>
      <c r="Q79" s="264">
        <f t="shared" si="10"/>
        <v>0</v>
      </c>
      <c r="R79" s="264">
        <f t="shared" si="10"/>
        <v>0</v>
      </c>
      <c r="S79" s="264">
        <f t="shared" si="10"/>
        <v>0</v>
      </c>
    </row>
    <row r="80" spans="1:19">
      <c r="A80" s="249"/>
      <c r="B80" s="259"/>
      <c r="C80" s="259"/>
      <c r="E80" s="257"/>
      <c r="F80" s="258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</row>
    <row r="81" spans="1:19">
      <c r="A81" s="249"/>
      <c r="B81" s="259"/>
      <c r="C81" s="245" t="s">
        <v>240</v>
      </c>
      <c r="D81" s="260" t="s">
        <v>241</v>
      </c>
      <c r="E81" s="257"/>
      <c r="F81" s="258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</row>
    <row r="82" spans="1:19" ht="30">
      <c r="A82" s="249"/>
      <c r="B82" s="259"/>
      <c r="C82" s="259"/>
      <c r="D82" s="246" t="s">
        <v>242</v>
      </c>
      <c r="E82" s="151"/>
      <c r="F82" s="152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>
        <f>SUM(G82:R82)</f>
        <v>0</v>
      </c>
    </row>
    <row r="83" spans="1:19">
      <c r="A83" s="249"/>
      <c r="B83" s="259"/>
      <c r="C83" s="259"/>
      <c r="D83" s="246" t="s">
        <v>243</v>
      </c>
      <c r="E83" s="151"/>
      <c r="F83" s="152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>
        <f t="shared" ref="S83:S101" si="11">SUM(G83:R83)</f>
        <v>0</v>
      </c>
    </row>
    <row r="84" spans="1:19" ht="30">
      <c r="A84" s="249"/>
      <c r="B84" s="259"/>
      <c r="C84" s="259"/>
      <c r="D84" s="246" t="s">
        <v>244</v>
      </c>
      <c r="E84" s="151"/>
      <c r="F84" s="152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>
        <f t="shared" si="11"/>
        <v>0</v>
      </c>
    </row>
    <row r="85" spans="1:19">
      <c r="A85" s="249"/>
      <c r="B85" s="259"/>
      <c r="C85" s="259"/>
      <c r="D85" s="247" t="s">
        <v>245</v>
      </c>
      <c r="E85" s="151"/>
      <c r="F85" s="152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>
        <f t="shared" si="11"/>
        <v>0</v>
      </c>
    </row>
    <row r="86" spans="1:19" ht="30">
      <c r="A86" s="249"/>
      <c r="B86" s="259"/>
      <c r="C86" s="259"/>
      <c r="D86" s="247" t="s">
        <v>351</v>
      </c>
      <c r="E86" s="151"/>
      <c r="F86" s="152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>
        <f t="shared" si="11"/>
        <v>0</v>
      </c>
    </row>
    <row r="87" spans="1:19" ht="30">
      <c r="A87" s="249"/>
      <c r="B87" s="259"/>
      <c r="C87" s="259"/>
      <c r="D87" s="246" t="s">
        <v>246</v>
      </c>
      <c r="E87" s="151"/>
      <c r="F87" s="152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>
        <f t="shared" si="11"/>
        <v>0</v>
      </c>
    </row>
    <row r="88" spans="1:19">
      <c r="A88" s="249"/>
      <c r="B88" s="259"/>
      <c r="C88" s="259"/>
      <c r="D88" s="246" t="s">
        <v>247</v>
      </c>
      <c r="E88" s="151"/>
      <c r="F88" s="152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>
        <f t="shared" si="11"/>
        <v>0</v>
      </c>
    </row>
    <row r="89" spans="1:19">
      <c r="A89" s="249"/>
      <c r="B89" s="259"/>
      <c r="C89" s="259"/>
      <c r="D89" s="246" t="s">
        <v>248</v>
      </c>
      <c r="E89" s="151"/>
      <c r="F89" s="152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>
        <f t="shared" si="11"/>
        <v>0</v>
      </c>
    </row>
    <row r="90" spans="1:19">
      <c r="A90" s="249"/>
      <c r="B90" s="259"/>
      <c r="C90" s="259"/>
      <c r="D90" s="246" t="s">
        <v>352</v>
      </c>
      <c r="E90" s="151"/>
      <c r="F90" s="152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>
        <f t="shared" si="11"/>
        <v>0</v>
      </c>
    </row>
    <row r="91" spans="1:19">
      <c r="A91" s="249"/>
      <c r="B91" s="259"/>
      <c r="C91" s="259"/>
      <c r="D91" s="279" t="s">
        <v>423</v>
      </c>
      <c r="E91" s="151"/>
      <c r="F91" s="152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>
        <f t="shared" si="11"/>
        <v>0</v>
      </c>
    </row>
    <row r="92" spans="1:19">
      <c r="A92" s="249"/>
      <c r="B92" s="259"/>
      <c r="C92" s="259"/>
      <c r="D92" s="246" t="s">
        <v>353</v>
      </c>
      <c r="E92" s="151"/>
      <c r="F92" s="152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>
        <f t="shared" si="11"/>
        <v>0</v>
      </c>
    </row>
    <row r="93" spans="1:19">
      <c r="A93" s="249"/>
      <c r="B93" s="259"/>
      <c r="C93" s="259"/>
      <c r="D93" s="248" t="s">
        <v>424</v>
      </c>
      <c r="E93" s="151"/>
      <c r="F93" s="152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>
        <f t="shared" si="11"/>
        <v>0</v>
      </c>
    </row>
    <row r="94" spans="1:19">
      <c r="A94" s="249"/>
      <c r="B94" s="259"/>
      <c r="C94" s="259"/>
      <c r="D94" s="248" t="s">
        <v>425</v>
      </c>
      <c r="E94" s="151"/>
      <c r="F94" s="152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>
        <f t="shared" si="11"/>
        <v>0</v>
      </c>
    </row>
    <row r="95" spans="1:19">
      <c r="A95" s="249"/>
      <c r="B95" s="259"/>
      <c r="C95" s="259"/>
      <c r="D95" s="246" t="s">
        <v>249</v>
      </c>
      <c r="E95" s="151"/>
      <c r="F95" s="152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>
        <f t="shared" si="11"/>
        <v>0</v>
      </c>
    </row>
    <row r="96" spans="1:19">
      <c r="A96" s="249"/>
      <c r="B96" s="259"/>
      <c r="C96" s="259"/>
      <c r="D96" s="246" t="s">
        <v>250</v>
      </c>
      <c r="E96" s="151"/>
      <c r="F96" s="152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>
        <f t="shared" si="11"/>
        <v>0</v>
      </c>
    </row>
    <row r="97" spans="1:19">
      <c r="A97" s="249"/>
      <c r="B97" s="259"/>
      <c r="C97" s="259"/>
      <c r="D97" s="246" t="s">
        <v>251</v>
      </c>
      <c r="E97" s="151"/>
      <c r="F97" s="152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>
        <f t="shared" si="11"/>
        <v>0</v>
      </c>
    </row>
    <row r="98" spans="1:19">
      <c r="A98" s="249"/>
      <c r="B98" s="259"/>
      <c r="C98" s="259"/>
      <c r="D98" s="246" t="s">
        <v>252</v>
      </c>
      <c r="E98" s="151"/>
      <c r="F98" s="152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>
        <f t="shared" si="11"/>
        <v>0</v>
      </c>
    </row>
    <row r="99" spans="1:19">
      <c r="A99" s="249"/>
      <c r="B99" s="259"/>
      <c r="C99" s="259"/>
      <c r="D99" s="246" t="s">
        <v>253</v>
      </c>
      <c r="E99" s="151"/>
      <c r="F99" s="152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>
        <f t="shared" si="11"/>
        <v>0</v>
      </c>
    </row>
    <row r="100" spans="1:19">
      <c r="A100" s="249"/>
      <c r="B100" s="259"/>
      <c r="C100" s="259"/>
      <c r="D100" s="246" t="s">
        <v>254</v>
      </c>
      <c r="E100" s="151"/>
      <c r="F100" s="152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>
        <f t="shared" si="11"/>
        <v>0</v>
      </c>
    </row>
    <row r="101" spans="1:19">
      <c r="A101" s="249"/>
      <c r="B101" s="259"/>
      <c r="C101" s="259"/>
      <c r="D101" s="246" t="s">
        <v>255</v>
      </c>
      <c r="E101" s="153"/>
      <c r="F101" s="154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1">
        <f t="shared" si="11"/>
        <v>0</v>
      </c>
    </row>
    <row r="102" spans="1:19">
      <c r="A102" s="249"/>
      <c r="B102" s="259"/>
      <c r="C102" s="259"/>
      <c r="D102" s="256"/>
      <c r="E102" s="264">
        <f>SUM(E82:E101)</f>
        <v>0</v>
      </c>
      <c r="F102" s="265"/>
      <c r="G102" s="264">
        <f t="shared" ref="G102:S102" si="12">SUM(G82:G101)</f>
        <v>0</v>
      </c>
      <c r="H102" s="264">
        <f t="shared" si="12"/>
        <v>0</v>
      </c>
      <c r="I102" s="264">
        <f t="shared" si="12"/>
        <v>0</v>
      </c>
      <c r="J102" s="264">
        <f t="shared" si="12"/>
        <v>0</v>
      </c>
      <c r="K102" s="264">
        <f t="shared" si="12"/>
        <v>0</v>
      </c>
      <c r="L102" s="264">
        <f t="shared" si="12"/>
        <v>0</v>
      </c>
      <c r="M102" s="264">
        <f t="shared" si="12"/>
        <v>0</v>
      </c>
      <c r="N102" s="264">
        <f t="shared" si="12"/>
        <v>0</v>
      </c>
      <c r="O102" s="264">
        <f t="shared" si="12"/>
        <v>0</v>
      </c>
      <c r="P102" s="264">
        <f t="shared" si="12"/>
        <v>0</v>
      </c>
      <c r="Q102" s="264">
        <f t="shared" si="12"/>
        <v>0</v>
      </c>
      <c r="R102" s="264">
        <f t="shared" si="12"/>
        <v>0</v>
      </c>
      <c r="S102" s="264">
        <f t="shared" si="12"/>
        <v>0</v>
      </c>
    </row>
    <row r="103" spans="1:19">
      <c r="A103" s="249"/>
      <c r="B103" s="259"/>
      <c r="C103" s="259"/>
      <c r="D103" s="256"/>
      <c r="E103" s="257"/>
      <c r="F103" s="258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</row>
    <row r="104" spans="1:19">
      <c r="A104" s="249"/>
      <c r="B104" s="259"/>
      <c r="C104" s="245" t="s">
        <v>256</v>
      </c>
      <c r="D104" s="260" t="s">
        <v>258</v>
      </c>
      <c r="E104" s="257"/>
      <c r="F104" s="258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</row>
    <row r="105" spans="1:19">
      <c r="A105" s="249"/>
      <c r="B105" s="259"/>
      <c r="C105" s="259"/>
      <c r="D105" s="261" t="s">
        <v>259</v>
      </c>
      <c r="E105" s="151"/>
      <c r="F105" s="152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>
        <f>SUM(G105:R105)</f>
        <v>0</v>
      </c>
    </row>
    <row r="106" spans="1:19">
      <c r="A106" s="249"/>
      <c r="B106" s="259"/>
      <c r="C106" s="259"/>
      <c r="D106" s="261" t="s">
        <v>260</v>
      </c>
      <c r="E106" s="151"/>
      <c r="F106" s="152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>
        <f t="shared" ref="S106:S109" si="13">SUM(G106:R106)</f>
        <v>0</v>
      </c>
    </row>
    <row r="107" spans="1:19" ht="30">
      <c r="A107" s="249"/>
      <c r="B107" s="259"/>
      <c r="C107" s="259"/>
      <c r="D107" s="246" t="s">
        <v>261</v>
      </c>
      <c r="E107" s="151"/>
      <c r="F107" s="152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>
        <f t="shared" si="13"/>
        <v>0</v>
      </c>
    </row>
    <row r="108" spans="1:19">
      <c r="A108" s="249"/>
      <c r="B108" s="259"/>
      <c r="C108" s="259"/>
      <c r="D108" s="261" t="s">
        <v>262</v>
      </c>
      <c r="E108" s="151"/>
      <c r="F108" s="152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>
        <f t="shared" si="13"/>
        <v>0</v>
      </c>
    </row>
    <row r="109" spans="1:19">
      <c r="A109" s="249"/>
      <c r="B109" s="259"/>
      <c r="C109" s="259"/>
      <c r="D109" s="261" t="s">
        <v>263</v>
      </c>
      <c r="E109" s="153"/>
      <c r="F109" s="154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1">
        <f t="shared" si="13"/>
        <v>0</v>
      </c>
    </row>
    <row r="110" spans="1:19">
      <c r="A110" s="249"/>
      <c r="B110" s="259"/>
      <c r="C110" s="259"/>
      <c r="D110" s="256"/>
      <c r="E110" s="264">
        <f>SUM(E105:E109)</f>
        <v>0</v>
      </c>
      <c r="F110" s="265"/>
      <c r="G110" s="264">
        <f t="shared" ref="G110:S110" si="14">SUM(G105:G109)</f>
        <v>0</v>
      </c>
      <c r="H110" s="264">
        <f t="shared" si="14"/>
        <v>0</v>
      </c>
      <c r="I110" s="264">
        <f t="shared" si="14"/>
        <v>0</v>
      </c>
      <c r="J110" s="264">
        <f t="shared" si="14"/>
        <v>0</v>
      </c>
      <c r="K110" s="264">
        <f t="shared" si="14"/>
        <v>0</v>
      </c>
      <c r="L110" s="264">
        <f t="shared" si="14"/>
        <v>0</v>
      </c>
      <c r="M110" s="264">
        <f t="shared" si="14"/>
        <v>0</v>
      </c>
      <c r="N110" s="264">
        <f t="shared" si="14"/>
        <v>0</v>
      </c>
      <c r="O110" s="264">
        <f t="shared" si="14"/>
        <v>0</v>
      </c>
      <c r="P110" s="264">
        <f t="shared" si="14"/>
        <v>0</v>
      </c>
      <c r="Q110" s="264">
        <f t="shared" si="14"/>
        <v>0</v>
      </c>
      <c r="R110" s="264">
        <f t="shared" si="14"/>
        <v>0</v>
      </c>
      <c r="S110" s="264">
        <f t="shared" si="14"/>
        <v>0</v>
      </c>
    </row>
    <row r="111" spans="1:19">
      <c r="A111" s="249"/>
      <c r="B111" s="259"/>
      <c r="C111" s="259"/>
      <c r="D111" s="256"/>
      <c r="E111" s="257"/>
      <c r="F111" s="258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</row>
    <row r="112" spans="1:19">
      <c r="A112" s="249"/>
      <c r="B112" s="259"/>
      <c r="C112" s="245" t="s">
        <v>257</v>
      </c>
      <c r="D112" s="260" t="s">
        <v>265</v>
      </c>
      <c r="E112" s="257"/>
      <c r="F112" s="258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</row>
    <row r="113" spans="1:19">
      <c r="A113" s="249"/>
      <c r="B113" s="280"/>
      <c r="C113" s="281"/>
      <c r="D113" s="261" t="s">
        <v>266</v>
      </c>
      <c r="E113" s="151"/>
      <c r="F113" s="152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>
        <f>SUM(G113:R113)</f>
        <v>0</v>
      </c>
    </row>
    <row r="114" spans="1:19">
      <c r="A114" s="249"/>
      <c r="B114" s="280"/>
      <c r="C114" s="281"/>
      <c r="D114" s="261" t="s">
        <v>267</v>
      </c>
      <c r="E114" s="151"/>
      <c r="F114" s="152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>
        <f t="shared" ref="S114:S117" si="15">SUM(G114:R114)</f>
        <v>0</v>
      </c>
    </row>
    <row r="115" spans="1:19">
      <c r="A115" s="249"/>
      <c r="B115" s="280"/>
      <c r="C115" s="281"/>
      <c r="D115" s="261" t="s">
        <v>268</v>
      </c>
      <c r="E115" s="151"/>
      <c r="F115" s="152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>
        <f t="shared" si="15"/>
        <v>0</v>
      </c>
    </row>
    <row r="116" spans="1:19" ht="30">
      <c r="A116" s="249"/>
      <c r="B116" s="280"/>
      <c r="C116" s="281"/>
      <c r="D116" s="246" t="s">
        <v>269</v>
      </c>
      <c r="E116" s="151"/>
      <c r="F116" s="152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>
        <f t="shared" si="15"/>
        <v>0</v>
      </c>
    </row>
    <row r="117" spans="1:19">
      <c r="A117" s="249"/>
      <c r="B117" s="280"/>
      <c r="C117" s="281"/>
      <c r="D117" s="262" t="s">
        <v>426</v>
      </c>
      <c r="E117" s="153"/>
      <c r="F117" s="154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1">
        <f t="shared" si="15"/>
        <v>0</v>
      </c>
    </row>
    <row r="118" spans="1:19">
      <c r="A118" s="249"/>
      <c r="B118" s="259"/>
      <c r="C118" s="259"/>
      <c r="D118" s="256"/>
      <c r="E118" s="264">
        <f>SUM(E113:E117)</f>
        <v>0</v>
      </c>
      <c r="F118" s="265"/>
      <c r="G118" s="264">
        <f t="shared" ref="G118:S118" si="16">SUM(G113:G117)</f>
        <v>0</v>
      </c>
      <c r="H118" s="264">
        <f t="shared" si="16"/>
        <v>0</v>
      </c>
      <c r="I118" s="264">
        <f t="shared" si="16"/>
        <v>0</v>
      </c>
      <c r="J118" s="264">
        <f t="shared" si="16"/>
        <v>0</v>
      </c>
      <c r="K118" s="264">
        <f t="shared" si="16"/>
        <v>0</v>
      </c>
      <c r="L118" s="264">
        <f t="shared" si="16"/>
        <v>0</v>
      </c>
      <c r="M118" s="264">
        <f t="shared" si="16"/>
        <v>0</v>
      </c>
      <c r="N118" s="264">
        <f t="shared" si="16"/>
        <v>0</v>
      </c>
      <c r="O118" s="264">
        <f t="shared" si="16"/>
        <v>0</v>
      </c>
      <c r="P118" s="264">
        <f t="shared" si="16"/>
        <v>0</v>
      </c>
      <c r="Q118" s="264">
        <f t="shared" si="16"/>
        <v>0</v>
      </c>
      <c r="R118" s="264">
        <f t="shared" si="16"/>
        <v>0</v>
      </c>
      <c r="S118" s="264">
        <f t="shared" si="16"/>
        <v>0</v>
      </c>
    </row>
    <row r="119" spans="1:19">
      <c r="A119" s="249"/>
      <c r="B119" s="259"/>
      <c r="C119" s="259"/>
      <c r="D119" s="256"/>
      <c r="E119" s="267"/>
      <c r="F119" s="268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</row>
    <row r="120" spans="1:19">
      <c r="A120" s="249"/>
      <c r="B120" s="259"/>
      <c r="C120" s="245" t="s">
        <v>264</v>
      </c>
      <c r="D120" s="260" t="s">
        <v>354</v>
      </c>
      <c r="E120" s="257"/>
      <c r="F120" s="258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</row>
    <row r="121" spans="1:19">
      <c r="A121" s="249"/>
      <c r="B121" s="259"/>
      <c r="C121" s="259"/>
      <c r="D121" s="261" t="s">
        <v>270</v>
      </c>
      <c r="E121" s="151"/>
      <c r="F121" s="152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>
        <f>SUM(G121:R121)</f>
        <v>0</v>
      </c>
    </row>
    <row r="122" spans="1:19">
      <c r="A122" s="249"/>
      <c r="B122" s="259"/>
      <c r="C122" s="259"/>
      <c r="D122" s="261" t="s">
        <v>271</v>
      </c>
      <c r="E122" s="151"/>
      <c r="F122" s="152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>
        <f t="shared" ref="S122:S123" si="17">SUM(G122:R122)</f>
        <v>0</v>
      </c>
    </row>
    <row r="123" spans="1:19">
      <c r="A123" s="249"/>
      <c r="B123" s="259"/>
      <c r="C123" s="259"/>
      <c r="D123" s="261" t="s">
        <v>272</v>
      </c>
      <c r="E123" s="153"/>
      <c r="F123" s="154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1">
        <f t="shared" si="17"/>
        <v>0</v>
      </c>
    </row>
    <row r="124" spans="1:19">
      <c r="A124" s="249"/>
      <c r="B124" s="259"/>
      <c r="C124" s="259"/>
      <c r="D124" s="256"/>
      <c r="E124" s="264">
        <f>SUM(E121:E123)</f>
        <v>0</v>
      </c>
      <c r="F124" s="265"/>
      <c r="G124" s="264">
        <f t="shared" ref="G124:S124" si="18">SUM(G121:G123)</f>
        <v>0</v>
      </c>
      <c r="H124" s="264">
        <f t="shared" si="18"/>
        <v>0</v>
      </c>
      <c r="I124" s="264">
        <f t="shared" si="18"/>
        <v>0</v>
      </c>
      <c r="J124" s="264">
        <f t="shared" si="18"/>
        <v>0</v>
      </c>
      <c r="K124" s="264">
        <f t="shared" si="18"/>
        <v>0</v>
      </c>
      <c r="L124" s="264">
        <f t="shared" si="18"/>
        <v>0</v>
      </c>
      <c r="M124" s="264">
        <f t="shared" si="18"/>
        <v>0</v>
      </c>
      <c r="N124" s="264">
        <f t="shared" si="18"/>
        <v>0</v>
      </c>
      <c r="O124" s="264">
        <f t="shared" si="18"/>
        <v>0</v>
      </c>
      <c r="P124" s="264">
        <f t="shared" si="18"/>
        <v>0</v>
      </c>
      <c r="Q124" s="264">
        <f t="shared" si="18"/>
        <v>0</v>
      </c>
      <c r="R124" s="264">
        <f t="shared" si="18"/>
        <v>0</v>
      </c>
      <c r="S124" s="264">
        <f t="shared" si="18"/>
        <v>0</v>
      </c>
    </row>
    <row r="125" spans="1:19">
      <c r="A125" s="249"/>
      <c r="B125" s="259"/>
      <c r="C125" s="259"/>
      <c r="D125" s="256"/>
      <c r="E125" s="257"/>
      <c r="F125" s="258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</row>
    <row r="126" spans="1:19" ht="15.75" thickBot="1">
      <c r="A126" s="249"/>
      <c r="B126" s="259"/>
      <c r="C126" s="255" t="s">
        <v>273</v>
      </c>
      <c r="D126" s="256"/>
      <c r="E126" s="272">
        <f>E54+E79+E102+E110+E118+E124</f>
        <v>0</v>
      </c>
      <c r="F126" s="273"/>
      <c r="G126" s="272">
        <f>G54+G79+G102+G110+G118+G124</f>
        <v>0</v>
      </c>
      <c r="H126" s="272">
        <f t="shared" ref="H126:S126" si="19">H54+H79+H102+H110+H118+H124</f>
        <v>0</v>
      </c>
      <c r="I126" s="272">
        <f t="shared" si="19"/>
        <v>0</v>
      </c>
      <c r="J126" s="272">
        <f t="shared" si="19"/>
        <v>0</v>
      </c>
      <c r="K126" s="272">
        <f t="shared" si="19"/>
        <v>0</v>
      </c>
      <c r="L126" s="272">
        <f t="shared" si="19"/>
        <v>0</v>
      </c>
      <c r="M126" s="272">
        <f t="shared" si="19"/>
        <v>0</v>
      </c>
      <c r="N126" s="272">
        <f t="shared" si="19"/>
        <v>0</v>
      </c>
      <c r="O126" s="272">
        <f t="shared" si="19"/>
        <v>0</v>
      </c>
      <c r="P126" s="272">
        <f t="shared" si="19"/>
        <v>0</v>
      </c>
      <c r="Q126" s="272">
        <f t="shared" si="19"/>
        <v>0</v>
      </c>
      <c r="R126" s="272">
        <f t="shared" si="19"/>
        <v>0</v>
      </c>
      <c r="S126" s="272">
        <f t="shared" si="19"/>
        <v>0</v>
      </c>
    </row>
    <row r="127" spans="1:19" ht="15.75" thickTop="1">
      <c r="A127" s="249"/>
      <c r="B127" s="259"/>
      <c r="C127" s="259"/>
      <c r="D127" s="256"/>
      <c r="E127" s="257"/>
      <c r="F127" s="258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</row>
    <row r="128" spans="1:19">
      <c r="A128" s="249"/>
      <c r="B128" s="245" t="s">
        <v>274</v>
      </c>
      <c r="C128" s="16" t="s">
        <v>27</v>
      </c>
      <c r="D128" s="256"/>
      <c r="E128" s="257"/>
      <c r="F128" s="258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</row>
    <row r="129" spans="1:19" ht="30">
      <c r="A129" s="249"/>
      <c r="B129" s="259"/>
      <c r="C129" s="245" t="s">
        <v>275</v>
      </c>
      <c r="D129" s="282" t="s">
        <v>276</v>
      </c>
      <c r="E129" s="257"/>
      <c r="F129" s="258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</row>
    <row r="130" spans="1:19">
      <c r="A130" s="249"/>
      <c r="B130" s="259"/>
      <c r="C130" s="259"/>
      <c r="D130" s="261" t="s">
        <v>277</v>
      </c>
      <c r="E130" s="151"/>
      <c r="F130" s="152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>
        <f>SUM(G130:R130)</f>
        <v>0</v>
      </c>
    </row>
    <row r="131" spans="1:19">
      <c r="A131" s="249"/>
      <c r="B131" s="259"/>
      <c r="C131" s="259"/>
      <c r="D131" s="261" t="s">
        <v>278</v>
      </c>
      <c r="E131" s="151"/>
      <c r="F131" s="152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>
        <f t="shared" ref="S131:S135" si="20">SUM(G131:R131)</f>
        <v>0</v>
      </c>
    </row>
    <row r="132" spans="1:19">
      <c r="B132" s="259"/>
      <c r="C132" s="259"/>
      <c r="D132" s="261" t="s">
        <v>279</v>
      </c>
      <c r="E132" s="151"/>
      <c r="F132" s="152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>
        <f t="shared" si="20"/>
        <v>0</v>
      </c>
    </row>
    <row r="133" spans="1:19">
      <c r="B133" s="259"/>
      <c r="C133" s="259"/>
      <c r="D133" s="261" t="s">
        <v>280</v>
      </c>
      <c r="E133" s="151"/>
      <c r="F133" s="152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>
        <f t="shared" si="20"/>
        <v>0</v>
      </c>
    </row>
    <row r="134" spans="1:19">
      <c r="B134" s="259"/>
      <c r="C134" s="259"/>
      <c r="D134" s="261" t="s">
        <v>281</v>
      </c>
      <c r="E134" s="151"/>
      <c r="F134" s="152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>
        <f t="shared" si="20"/>
        <v>0</v>
      </c>
    </row>
    <row r="135" spans="1:19">
      <c r="B135" s="259"/>
      <c r="C135" s="259"/>
      <c r="D135" s="261" t="s">
        <v>282</v>
      </c>
      <c r="E135" s="153"/>
      <c r="F135" s="154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1">
        <f t="shared" si="20"/>
        <v>0</v>
      </c>
    </row>
    <row r="136" spans="1:19">
      <c r="B136" s="259"/>
      <c r="C136" s="259"/>
      <c r="D136" s="256"/>
      <c r="E136" s="264">
        <f>SUM(E130:E135)</f>
        <v>0</v>
      </c>
      <c r="F136" s="265"/>
      <c r="G136" s="264">
        <f t="shared" ref="G136:S136" si="21">SUM(G130:G135)</f>
        <v>0</v>
      </c>
      <c r="H136" s="264">
        <f t="shared" si="21"/>
        <v>0</v>
      </c>
      <c r="I136" s="264">
        <f t="shared" si="21"/>
        <v>0</v>
      </c>
      <c r="J136" s="264">
        <f t="shared" si="21"/>
        <v>0</v>
      </c>
      <c r="K136" s="264">
        <f t="shared" si="21"/>
        <v>0</v>
      </c>
      <c r="L136" s="264">
        <f t="shared" si="21"/>
        <v>0</v>
      </c>
      <c r="M136" s="264">
        <f t="shared" si="21"/>
        <v>0</v>
      </c>
      <c r="N136" s="264">
        <f t="shared" si="21"/>
        <v>0</v>
      </c>
      <c r="O136" s="264">
        <f t="shared" si="21"/>
        <v>0</v>
      </c>
      <c r="P136" s="264">
        <f t="shared" si="21"/>
        <v>0</v>
      </c>
      <c r="Q136" s="264">
        <f t="shared" si="21"/>
        <v>0</v>
      </c>
      <c r="R136" s="264">
        <f t="shared" si="21"/>
        <v>0</v>
      </c>
      <c r="S136" s="264">
        <f t="shared" si="21"/>
        <v>0</v>
      </c>
    </row>
    <row r="137" spans="1:19">
      <c r="B137" s="259"/>
      <c r="C137" s="259"/>
      <c r="D137" s="256"/>
      <c r="E137" s="257"/>
      <c r="F137" s="258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</row>
    <row r="138" spans="1:19">
      <c r="B138" s="259"/>
      <c r="C138" s="245" t="s">
        <v>283</v>
      </c>
      <c r="D138" s="260" t="s">
        <v>284</v>
      </c>
      <c r="E138" s="283"/>
      <c r="F138" s="258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</row>
    <row r="139" spans="1:19">
      <c r="B139" s="259"/>
      <c r="C139" s="245"/>
      <c r="D139" s="261" t="s">
        <v>355</v>
      </c>
      <c r="E139" s="284"/>
      <c r="F139" s="152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>
        <f>SUM(G139:R139)</f>
        <v>0</v>
      </c>
    </row>
    <row r="140" spans="1:19">
      <c r="B140" s="259"/>
      <c r="C140" s="259"/>
      <c r="D140" s="261" t="s">
        <v>285</v>
      </c>
      <c r="E140" s="284"/>
      <c r="F140" s="152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>
        <f t="shared" ref="S140:S141" si="22">SUM(G140:R140)</f>
        <v>0</v>
      </c>
    </row>
    <row r="141" spans="1:19">
      <c r="B141" s="259"/>
      <c r="C141" s="259"/>
      <c r="D141" s="261" t="s">
        <v>286</v>
      </c>
      <c r="E141" s="285"/>
      <c r="F141" s="154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4">
        <f t="shared" si="22"/>
        <v>0</v>
      </c>
    </row>
    <row r="142" spans="1:19">
      <c r="B142" s="259"/>
      <c r="C142" s="259"/>
      <c r="D142" s="256"/>
      <c r="E142" s="264">
        <f>SUM(E139:E141)</f>
        <v>0</v>
      </c>
      <c r="F142" s="265"/>
      <c r="G142" s="264">
        <f t="shared" ref="G142:S142" si="23">SUM(G139:G141)</f>
        <v>0</v>
      </c>
      <c r="H142" s="264">
        <f t="shared" si="23"/>
        <v>0</v>
      </c>
      <c r="I142" s="264">
        <f t="shared" si="23"/>
        <v>0</v>
      </c>
      <c r="J142" s="264">
        <f t="shared" si="23"/>
        <v>0</v>
      </c>
      <c r="K142" s="264">
        <f t="shared" si="23"/>
        <v>0</v>
      </c>
      <c r="L142" s="264">
        <f t="shared" si="23"/>
        <v>0</v>
      </c>
      <c r="M142" s="264">
        <f t="shared" si="23"/>
        <v>0</v>
      </c>
      <c r="N142" s="264">
        <f t="shared" si="23"/>
        <v>0</v>
      </c>
      <c r="O142" s="264">
        <f t="shared" si="23"/>
        <v>0</v>
      </c>
      <c r="P142" s="264">
        <f t="shared" si="23"/>
        <v>0</v>
      </c>
      <c r="Q142" s="264">
        <f t="shared" si="23"/>
        <v>0</v>
      </c>
      <c r="R142" s="264">
        <f t="shared" si="23"/>
        <v>0</v>
      </c>
      <c r="S142" s="264">
        <f t="shared" si="23"/>
        <v>0</v>
      </c>
    </row>
    <row r="143" spans="1:19">
      <c r="B143" s="259"/>
      <c r="C143" s="259"/>
      <c r="D143" s="256"/>
      <c r="E143" s="257"/>
      <c r="F143" s="258"/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Q143" s="257"/>
      <c r="R143" s="257"/>
      <c r="S143" s="257"/>
    </row>
    <row r="144" spans="1:19" ht="15.75" thickBot="1">
      <c r="B144" s="259"/>
      <c r="C144" s="255" t="s">
        <v>287</v>
      </c>
      <c r="D144" s="256"/>
      <c r="E144" s="272">
        <f>E136+E142</f>
        <v>0</v>
      </c>
      <c r="F144" s="273"/>
      <c r="G144" s="272">
        <f t="shared" ref="G144:S144" si="24">G136+G142</f>
        <v>0</v>
      </c>
      <c r="H144" s="272">
        <f t="shared" si="24"/>
        <v>0</v>
      </c>
      <c r="I144" s="272">
        <f t="shared" si="24"/>
        <v>0</v>
      </c>
      <c r="J144" s="272">
        <f t="shared" si="24"/>
        <v>0</v>
      </c>
      <c r="K144" s="272">
        <f t="shared" si="24"/>
        <v>0</v>
      </c>
      <c r="L144" s="272">
        <f t="shared" si="24"/>
        <v>0</v>
      </c>
      <c r="M144" s="272">
        <f t="shared" si="24"/>
        <v>0</v>
      </c>
      <c r="N144" s="272">
        <f t="shared" si="24"/>
        <v>0</v>
      </c>
      <c r="O144" s="272">
        <f t="shared" si="24"/>
        <v>0</v>
      </c>
      <c r="P144" s="272">
        <f t="shared" si="24"/>
        <v>0</v>
      </c>
      <c r="Q144" s="272">
        <f t="shared" si="24"/>
        <v>0</v>
      </c>
      <c r="R144" s="272">
        <f t="shared" si="24"/>
        <v>0</v>
      </c>
      <c r="S144" s="272">
        <f t="shared" si="24"/>
        <v>0</v>
      </c>
    </row>
    <row r="145" spans="2:19" ht="15.75" thickTop="1">
      <c r="B145" s="259"/>
      <c r="C145" s="259"/>
      <c r="D145" s="256"/>
      <c r="E145" s="257"/>
      <c r="F145" s="258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</row>
    <row r="146" spans="2:19">
      <c r="B146" s="245" t="s">
        <v>288</v>
      </c>
      <c r="C146" s="16" t="s">
        <v>28</v>
      </c>
      <c r="D146" s="256"/>
      <c r="E146" s="257"/>
      <c r="F146" s="258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</row>
    <row r="147" spans="2:19">
      <c r="B147" s="259"/>
      <c r="C147" s="259"/>
      <c r="D147" s="261" t="s">
        <v>289</v>
      </c>
      <c r="E147" s="151"/>
      <c r="F147" s="152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>
        <f>SUM(G147:R147)</f>
        <v>0</v>
      </c>
    </row>
    <row r="148" spans="2:19">
      <c r="B148" s="259"/>
      <c r="C148" s="259"/>
      <c r="D148" s="261" t="s">
        <v>290</v>
      </c>
      <c r="E148" s="151"/>
      <c r="F148" s="152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>
        <f t="shared" ref="S148:S152" si="25">SUM(G148:R148)</f>
        <v>0</v>
      </c>
    </row>
    <row r="149" spans="2:19">
      <c r="B149" s="259"/>
      <c r="C149" s="259"/>
      <c r="D149" s="261" t="s">
        <v>291</v>
      </c>
      <c r="E149" s="151"/>
      <c r="F149" s="152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>
        <f t="shared" si="25"/>
        <v>0</v>
      </c>
    </row>
    <row r="150" spans="2:19">
      <c r="B150" s="259"/>
      <c r="C150" s="259"/>
      <c r="D150" s="261" t="s">
        <v>292</v>
      </c>
      <c r="E150" s="151"/>
      <c r="F150" s="152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>
        <f t="shared" si="25"/>
        <v>0</v>
      </c>
    </row>
    <row r="151" spans="2:19">
      <c r="B151" s="259"/>
      <c r="C151" s="259"/>
      <c r="D151" s="261" t="s">
        <v>293</v>
      </c>
      <c r="E151" s="151"/>
      <c r="F151" s="152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>
        <f t="shared" si="25"/>
        <v>0</v>
      </c>
    </row>
    <row r="152" spans="2:19">
      <c r="B152" s="259"/>
      <c r="C152" s="259"/>
      <c r="D152" s="261" t="s">
        <v>294</v>
      </c>
      <c r="E152" s="153"/>
      <c r="F152" s="154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1">
        <f t="shared" si="25"/>
        <v>0</v>
      </c>
    </row>
    <row r="153" spans="2:19" ht="15.75" thickBot="1">
      <c r="B153" s="259"/>
      <c r="C153" s="259"/>
      <c r="D153" s="256"/>
      <c r="E153" s="272">
        <f>SUM(E147:E152)</f>
        <v>0</v>
      </c>
      <c r="F153" s="273"/>
      <c r="G153" s="272">
        <f t="shared" ref="G153:S153" si="26">SUM(G147:G152)</f>
        <v>0</v>
      </c>
      <c r="H153" s="272">
        <f t="shared" si="26"/>
        <v>0</v>
      </c>
      <c r="I153" s="272">
        <f t="shared" si="26"/>
        <v>0</v>
      </c>
      <c r="J153" s="272">
        <f t="shared" si="26"/>
        <v>0</v>
      </c>
      <c r="K153" s="272">
        <f t="shared" si="26"/>
        <v>0</v>
      </c>
      <c r="L153" s="272">
        <f t="shared" si="26"/>
        <v>0</v>
      </c>
      <c r="M153" s="272">
        <f t="shared" si="26"/>
        <v>0</v>
      </c>
      <c r="N153" s="272">
        <f t="shared" si="26"/>
        <v>0</v>
      </c>
      <c r="O153" s="272">
        <f t="shared" si="26"/>
        <v>0</v>
      </c>
      <c r="P153" s="272">
        <f t="shared" si="26"/>
        <v>0</v>
      </c>
      <c r="Q153" s="272">
        <f t="shared" si="26"/>
        <v>0</v>
      </c>
      <c r="R153" s="272">
        <f t="shared" si="26"/>
        <v>0</v>
      </c>
      <c r="S153" s="272">
        <f t="shared" si="26"/>
        <v>0</v>
      </c>
    </row>
    <row r="154" spans="2:19" ht="15.75" thickTop="1">
      <c r="B154" s="259"/>
      <c r="C154" s="259"/>
      <c r="D154" s="256"/>
      <c r="E154" s="257"/>
      <c r="F154" s="258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</row>
    <row r="155" spans="2:19">
      <c r="B155" s="245" t="s">
        <v>295</v>
      </c>
      <c r="C155" s="18" t="s">
        <v>29</v>
      </c>
      <c r="E155" s="257"/>
      <c r="F155" s="258"/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/>
      <c r="S155" s="257"/>
    </row>
    <row r="156" spans="2:19">
      <c r="B156" s="259"/>
      <c r="C156" s="259"/>
      <c r="D156" s="261" t="s">
        <v>296</v>
      </c>
      <c r="E156" s="151"/>
      <c r="F156" s="152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>
        <f>SUM(G156:R156)</f>
        <v>0</v>
      </c>
    </row>
    <row r="157" spans="2:19" ht="30">
      <c r="B157" s="259"/>
      <c r="C157" s="259"/>
      <c r="D157" s="246" t="s">
        <v>297</v>
      </c>
      <c r="E157" s="151"/>
      <c r="F157" s="152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>
        <f t="shared" ref="S157:S159" si="27">SUM(G157:R157)</f>
        <v>0</v>
      </c>
    </row>
    <row r="158" spans="2:19" ht="45">
      <c r="B158" s="259"/>
      <c r="C158" s="259"/>
      <c r="D158" s="246" t="s">
        <v>356</v>
      </c>
      <c r="E158" s="151"/>
      <c r="F158" s="152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>
        <f t="shared" si="27"/>
        <v>0</v>
      </c>
    </row>
    <row r="159" spans="2:19" ht="30">
      <c r="B159" s="259"/>
      <c r="C159" s="259"/>
      <c r="D159" s="286" t="s">
        <v>298</v>
      </c>
      <c r="E159" s="153"/>
      <c r="F159" s="154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1">
        <f t="shared" si="27"/>
        <v>0</v>
      </c>
    </row>
    <row r="160" spans="2:19" ht="15.75" thickBot="1">
      <c r="B160" s="259"/>
      <c r="C160" s="259"/>
      <c r="E160" s="272">
        <f>SUM(E156:E159)</f>
        <v>0</v>
      </c>
      <c r="F160" s="273"/>
      <c r="G160" s="272">
        <f t="shared" ref="G160:S160" si="28">SUM(G156:G159)</f>
        <v>0</v>
      </c>
      <c r="H160" s="272">
        <f t="shared" si="28"/>
        <v>0</v>
      </c>
      <c r="I160" s="272">
        <f t="shared" si="28"/>
        <v>0</v>
      </c>
      <c r="J160" s="272">
        <f t="shared" si="28"/>
        <v>0</v>
      </c>
      <c r="K160" s="272">
        <f t="shared" si="28"/>
        <v>0</v>
      </c>
      <c r="L160" s="272">
        <f t="shared" si="28"/>
        <v>0</v>
      </c>
      <c r="M160" s="272">
        <f t="shared" si="28"/>
        <v>0</v>
      </c>
      <c r="N160" s="272">
        <f t="shared" si="28"/>
        <v>0</v>
      </c>
      <c r="O160" s="272">
        <f t="shared" si="28"/>
        <v>0</v>
      </c>
      <c r="P160" s="272">
        <f t="shared" si="28"/>
        <v>0</v>
      </c>
      <c r="Q160" s="272">
        <f t="shared" si="28"/>
        <v>0</v>
      </c>
      <c r="R160" s="272">
        <f t="shared" si="28"/>
        <v>0</v>
      </c>
      <c r="S160" s="272">
        <f t="shared" si="28"/>
        <v>0</v>
      </c>
    </row>
    <row r="161" spans="2:19" ht="15.75" thickTop="1">
      <c r="B161" s="259"/>
      <c r="C161" s="259"/>
      <c r="E161" s="257"/>
      <c r="F161" s="258"/>
      <c r="G161" s="257"/>
      <c r="H161" s="257"/>
      <c r="I161" s="257"/>
      <c r="J161" s="257"/>
      <c r="K161" s="257"/>
      <c r="L161" s="257"/>
      <c r="M161" s="257"/>
      <c r="N161" s="257"/>
      <c r="O161" s="257"/>
      <c r="P161" s="257"/>
      <c r="Q161" s="257"/>
      <c r="R161" s="257"/>
      <c r="S161" s="257"/>
    </row>
    <row r="162" spans="2:19">
      <c r="B162" s="245" t="s">
        <v>299</v>
      </c>
      <c r="C162" s="18" t="s">
        <v>357</v>
      </c>
      <c r="E162" s="257"/>
      <c r="F162" s="258"/>
      <c r="G162" s="257"/>
      <c r="H162" s="257"/>
      <c r="I162" s="257"/>
      <c r="J162" s="257"/>
      <c r="K162" s="257"/>
      <c r="L162" s="257"/>
      <c r="M162" s="257"/>
      <c r="N162" s="257"/>
      <c r="O162" s="257"/>
      <c r="P162" s="257"/>
      <c r="Q162" s="257"/>
      <c r="R162" s="257"/>
      <c r="S162" s="257"/>
    </row>
    <row r="163" spans="2:19">
      <c r="B163" s="280"/>
      <c r="C163" s="281"/>
      <c r="D163" s="261" t="s">
        <v>300</v>
      </c>
      <c r="E163" s="151"/>
      <c r="F163" s="152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>
        <f>SUM(G163:R163)</f>
        <v>0</v>
      </c>
    </row>
    <row r="164" spans="2:19" ht="60">
      <c r="B164" s="280"/>
      <c r="C164" s="281"/>
      <c r="D164" s="246" t="s">
        <v>358</v>
      </c>
      <c r="E164" s="151"/>
      <c r="F164" s="152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>
        <f t="shared" ref="S164:S166" si="29">SUM(G164:R164)</f>
        <v>0</v>
      </c>
    </row>
    <row r="165" spans="2:19">
      <c r="B165" s="280"/>
      <c r="C165" s="281"/>
      <c r="D165" s="261" t="s">
        <v>359</v>
      </c>
      <c r="E165" s="151"/>
      <c r="F165" s="152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>
        <f t="shared" si="29"/>
        <v>0</v>
      </c>
    </row>
    <row r="166" spans="2:19">
      <c r="B166" s="259"/>
      <c r="C166" s="259"/>
      <c r="D166" s="261" t="s">
        <v>360</v>
      </c>
      <c r="E166" s="151"/>
      <c r="F166" s="152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>
        <f t="shared" si="29"/>
        <v>0</v>
      </c>
    </row>
    <row r="167" spans="2:19" ht="15.75" thickBot="1">
      <c r="B167" s="259"/>
      <c r="C167" s="259"/>
      <c r="D167" s="256"/>
      <c r="E167" s="272">
        <f>SUM(E163:E166)</f>
        <v>0</v>
      </c>
      <c r="F167" s="273"/>
      <c r="G167" s="272">
        <f t="shared" ref="G167:S167" si="30">SUM(G163:G166)</f>
        <v>0</v>
      </c>
      <c r="H167" s="272">
        <f t="shared" si="30"/>
        <v>0</v>
      </c>
      <c r="I167" s="272">
        <f t="shared" si="30"/>
        <v>0</v>
      </c>
      <c r="J167" s="272">
        <f t="shared" si="30"/>
        <v>0</v>
      </c>
      <c r="K167" s="272">
        <f t="shared" si="30"/>
        <v>0</v>
      </c>
      <c r="L167" s="272">
        <f t="shared" si="30"/>
        <v>0</v>
      </c>
      <c r="M167" s="272">
        <f t="shared" si="30"/>
        <v>0</v>
      </c>
      <c r="N167" s="272">
        <f t="shared" si="30"/>
        <v>0</v>
      </c>
      <c r="O167" s="272">
        <f t="shared" si="30"/>
        <v>0</v>
      </c>
      <c r="P167" s="272">
        <f t="shared" si="30"/>
        <v>0</v>
      </c>
      <c r="Q167" s="272">
        <f t="shared" si="30"/>
        <v>0</v>
      </c>
      <c r="R167" s="272">
        <f t="shared" si="30"/>
        <v>0</v>
      </c>
      <c r="S167" s="272">
        <f t="shared" si="30"/>
        <v>0</v>
      </c>
    </row>
    <row r="168" spans="2:19" ht="15.75" thickTop="1">
      <c r="B168" s="259"/>
      <c r="C168" s="259"/>
      <c r="E168" s="257"/>
      <c r="F168" s="258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</row>
    <row r="169" spans="2:19">
      <c r="B169" s="245" t="s">
        <v>301</v>
      </c>
      <c r="C169" s="16" t="s">
        <v>32</v>
      </c>
      <c r="E169" s="257"/>
      <c r="F169" s="258"/>
      <c r="G169" s="257"/>
      <c r="H169" s="257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  <c r="S169" s="257"/>
    </row>
    <row r="170" spans="2:19">
      <c r="B170" s="259"/>
      <c r="C170" s="259"/>
      <c r="D170" s="261" t="s">
        <v>303</v>
      </c>
      <c r="E170" s="151"/>
      <c r="F170" s="152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>
        <f>SUM(G170:R170)</f>
        <v>0</v>
      </c>
    </row>
    <row r="171" spans="2:19">
      <c r="B171" s="259"/>
      <c r="C171" s="259"/>
      <c r="D171" s="261" t="s">
        <v>304</v>
      </c>
      <c r="E171" s="151"/>
      <c r="F171" s="152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>
        <f t="shared" ref="S171:S175" si="31">SUM(G171:R171)</f>
        <v>0</v>
      </c>
    </row>
    <row r="172" spans="2:19">
      <c r="B172" s="259"/>
      <c r="C172" s="259"/>
      <c r="D172" s="261" t="s">
        <v>305</v>
      </c>
      <c r="E172" s="151"/>
      <c r="F172" s="152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>
        <f t="shared" si="31"/>
        <v>0</v>
      </c>
    </row>
    <row r="173" spans="2:19">
      <c r="B173" s="259"/>
      <c r="C173" s="259"/>
      <c r="D173" s="261" t="s">
        <v>306</v>
      </c>
      <c r="E173" s="284"/>
      <c r="F173" s="152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151">
        <f t="shared" si="31"/>
        <v>0</v>
      </c>
    </row>
    <row r="174" spans="2:19" ht="30">
      <c r="B174" s="259"/>
      <c r="C174" s="259"/>
      <c r="D174" s="246" t="s">
        <v>307</v>
      </c>
      <c r="E174" s="151"/>
      <c r="F174" s="152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>
        <f t="shared" si="31"/>
        <v>0</v>
      </c>
    </row>
    <row r="175" spans="2:19">
      <c r="B175" s="259"/>
      <c r="C175" s="259"/>
      <c r="D175" s="261" t="s">
        <v>308</v>
      </c>
      <c r="E175" s="153"/>
      <c r="F175" s="154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1">
        <f t="shared" si="31"/>
        <v>0</v>
      </c>
    </row>
    <row r="176" spans="2:19" ht="15.75" thickBot="1">
      <c r="B176" s="259"/>
      <c r="C176" s="259"/>
      <c r="D176" s="256"/>
      <c r="E176" s="272">
        <f>SUM(E170:E175)</f>
        <v>0</v>
      </c>
      <c r="F176" s="273"/>
      <c r="G176" s="272">
        <f t="shared" ref="G176:S176" si="32">SUM(G170:G175)</f>
        <v>0</v>
      </c>
      <c r="H176" s="272">
        <f t="shared" si="32"/>
        <v>0</v>
      </c>
      <c r="I176" s="272">
        <f t="shared" si="32"/>
        <v>0</v>
      </c>
      <c r="J176" s="272">
        <f t="shared" si="32"/>
        <v>0</v>
      </c>
      <c r="K176" s="272">
        <f t="shared" si="32"/>
        <v>0</v>
      </c>
      <c r="L176" s="272">
        <f t="shared" si="32"/>
        <v>0</v>
      </c>
      <c r="M176" s="272">
        <f t="shared" si="32"/>
        <v>0</v>
      </c>
      <c r="N176" s="272">
        <f t="shared" si="32"/>
        <v>0</v>
      </c>
      <c r="O176" s="272">
        <f t="shared" si="32"/>
        <v>0</v>
      </c>
      <c r="P176" s="272">
        <f t="shared" si="32"/>
        <v>0</v>
      </c>
      <c r="Q176" s="272">
        <f t="shared" si="32"/>
        <v>0</v>
      </c>
      <c r="R176" s="272">
        <f t="shared" si="32"/>
        <v>0</v>
      </c>
      <c r="S176" s="272">
        <f t="shared" si="32"/>
        <v>0</v>
      </c>
    </row>
    <row r="177" spans="2:19" ht="15.75" thickTop="1">
      <c r="B177" s="259"/>
      <c r="C177" s="259"/>
      <c r="D177" s="256"/>
      <c r="E177" s="257"/>
      <c r="F177" s="258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</row>
    <row r="178" spans="2:19">
      <c r="B178" s="245" t="s">
        <v>302</v>
      </c>
      <c r="C178" s="16" t="s">
        <v>361</v>
      </c>
      <c r="D178" s="256"/>
      <c r="E178" s="257"/>
      <c r="F178" s="258"/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</row>
    <row r="179" spans="2:19">
      <c r="B179" s="245"/>
      <c r="C179" s="16"/>
      <c r="D179" s="261" t="s">
        <v>362</v>
      </c>
      <c r="E179" s="151"/>
      <c r="F179" s="152"/>
      <c r="G179" s="151">
        <f>$E179/12</f>
        <v>0</v>
      </c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>
        <f t="shared" ref="S179:S180" si="33">SUM(G179:R179)</f>
        <v>0</v>
      </c>
    </row>
    <row r="180" spans="2:19">
      <c r="B180" s="245"/>
      <c r="C180" s="16"/>
      <c r="D180" s="261" t="s">
        <v>363</v>
      </c>
      <c r="E180" s="285"/>
      <c r="F180" s="154"/>
      <c r="G180" s="285">
        <f>$E180/12</f>
        <v>0</v>
      </c>
      <c r="H180" s="285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151">
        <f t="shared" si="33"/>
        <v>0</v>
      </c>
    </row>
    <row r="181" spans="2:19" ht="15.75" thickBot="1">
      <c r="B181" s="259"/>
      <c r="C181" s="259"/>
      <c r="D181" s="256"/>
      <c r="E181" s="272">
        <f>SUM(E179:E180)</f>
        <v>0</v>
      </c>
      <c r="F181" s="273"/>
      <c r="G181" s="272">
        <f t="shared" ref="G181:S181" si="34">SUM(G179:G180)</f>
        <v>0</v>
      </c>
      <c r="H181" s="272">
        <f t="shared" si="34"/>
        <v>0</v>
      </c>
      <c r="I181" s="272">
        <f t="shared" si="34"/>
        <v>0</v>
      </c>
      <c r="J181" s="272">
        <f t="shared" si="34"/>
        <v>0</v>
      </c>
      <c r="K181" s="272">
        <f t="shared" si="34"/>
        <v>0</v>
      </c>
      <c r="L181" s="272">
        <f t="shared" si="34"/>
        <v>0</v>
      </c>
      <c r="M181" s="272">
        <f t="shared" si="34"/>
        <v>0</v>
      </c>
      <c r="N181" s="272">
        <f t="shared" si="34"/>
        <v>0</v>
      </c>
      <c r="O181" s="272">
        <f t="shared" si="34"/>
        <v>0</v>
      </c>
      <c r="P181" s="272">
        <f t="shared" si="34"/>
        <v>0</v>
      </c>
      <c r="Q181" s="272">
        <f t="shared" si="34"/>
        <v>0</v>
      </c>
      <c r="R181" s="272">
        <f t="shared" si="34"/>
        <v>0</v>
      </c>
      <c r="S181" s="272">
        <f t="shared" si="34"/>
        <v>0</v>
      </c>
    </row>
    <row r="182" spans="2:19" ht="15.75" thickTop="1">
      <c r="B182" s="259"/>
      <c r="C182" s="259"/>
      <c r="D182" s="256"/>
      <c r="E182" s="257"/>
      <c r="F182" s="258"/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</row>
    <row r="183" spans="2:19">
      <c r="B183" s="245" t="s">
        <v>309</v>
      </c>
      <c r="C183" s="18" t="s">
        <v>310</v>
      </c>
      <c r="D183" s="256"/>
      <c r="E183" s="267"/>
      <c r="F183" s="268"/>
      <c r="G183" s="267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</row>
    <row r="184" spans="2:19" ht="30">
      <c r="B184" s="245"/>
      <c r="C184" s="18"/>
      <c r="D184" s="246" t="s">
        <v>364</v>
      </c>
      <c r="E184" s="287"/>
      <c r="F184" s="288"/>
      <c r="G184" s="287"/>
      <c r="H184" s="287"/>
      <c r="I184" s="287"/>
      <c r="J184" s="287"/>
      <c r="K184" s="287"/>
      <c r="L184" s="287"/>
      <c r="M184" s="287"/>
      <c r="N184" s="287"/>
      <c r="O184" s="287"/>
      <c r="P184" s="287"/>
      <c r="Q184" s="287"/>
      <c r="R184" s="287"/>
      <c r="S184" s="151">
        <f t="shared" ref="S184:S189" si="35">SUM(G184:R184)</f>
        <v>0</v>
      </c>
    </row>
    <row r="185" spans="2:19">
      <c r="B185" s="245"/>
      <c r="C185" s="18"/>
      <c r="D185" s="261" t="s">
        <v>365</v>
      </c>
      <c r="E185" s="287"/>
      <c r="F185" s="288"/>
      <c r="G185" s="287"/>
      <c r="H185" s="287"/>
      <c r="I185" s="287"/>
      <c r="J185" s="287"/>
      <c r="K185" s="287"/>
      <c r="L185" s="287"/>
      <c r="M185" s="287"/>
      <c r="N185" s="287"/>
      <c r="O185" s="287"/>
      <c r="P185" s="287"/>
      <c r="Q185" s="287"/>
      <c r="R185" s="287"/>
      <c r="S185" s="151">
        <f t="shared" si="35"/>
        <v>0</v>
      </c>
    </row>
    <row r="186" spans="2:19">
      <c r="B186" s="245"/>
      <c r="C186" s="18"/>
      <c r="D186" s="261" t="s">
        <v>366</v>
      </c>
      <c r="E186" s="287"/>
      <c r="F186" s="288"/>
      <c r="G186" s="287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  <c r="R186" s="287"/>
      <c r="S186" s="151">
        <f t="shared" si="35"/>
        <v>0</v>
      </c>
    </row>
    <row r="187" spans="2:19">
      <c r="B187" s="259"/>
      <c r="C187" s="259"/>
      <c r="D187" s="289" t="s">
        <v>367</v>
      </c>
      <c r="E187" s="151"/>
      <c r="F187" s="152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>
        <f t="shared" si="35"/>
        <v>0</v>
      </c>
    </row>
    <row r="188" spans="2:19">
      <c r="B188" s="259"/>
      <c r="C188" s="259"/>
      <c r="D188" s="262" t="s">
        <v>427</v>
      </c>
      <c r="E188" s="151"/>
      <c r="F188" s="152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>
        <f t="shared" si="35"/>
        <v>0</v>
      </c>
    </row>
    <row r="189" spans="2:19">
      <c r="B189" s="259"/>
      <c r="C189" s="259"/>
      <c r="D189" s="161" t="s">
        <v>428</v>
      </c>
      <c r="E189" s="153"/>
      <c r="F189" s="154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1">
        <f t="shared" si="35"/>
        <v>0</v>
      </c>
    </row>
    <row r="190" spans="2:19" ht="15.75" thickBot="1">
      <c r="B190" s="259"/>
      <c r="E190" s="272">
        <f>SUM(E184:E189)</f>
        <v>0</v>
      </c>
      <c r="F190" s="273"/>
      <c r="G190" s="272">
        <f>SUM(G184:G189)</f>
        <v>0</v>
      </c>
      <c r="H190" s="272">
        <f t="shared" ref="H190:S190" si="36">SUM(H184:H189)</f>
        <v>0</v>
      </c>
      <c r="I190" s="272">
        <f t="shared" si="36"/>
        <v>0</v>
      </c>
      <c r="J190" s="272">
        <f t="shared" si="36"/>
        <v>0</v>
      </c>
      <c r="K190" s="272">
        <f t="shared" si="36"/>
        <v>0</v>
      </c>
      <c r="L190" s="272">
        <f t="shared" si="36"/>
        <v>0</v>
      </c>
      <c r="M190" s="272">
        <f t="shared" si="36"/>
        <v>0</v>
      </c>
      <c r="N190" s="272">
        <f t="shared" si="36"/>
        <v>0</v>
      </c>
      <c r="O190" s="272">
        <f t="shared" si="36"/>
        <v>0</v>
      </c>
      <c r="P190" s="272">
        <f t="shared" si="36"/>
        <v>0</v>
      </c>
      <c r="Q190" s="272">
        <f t="shared" si="36"/>
        <v>0</v>
      </c>
      <c r="R190" s="272">
        <f t="shared" si="36"/>
        <v>0</v>
      </c>
      <c r="S190" s="272">
        <f t="shared" si="36"/>
        <v>0</v>
      </c>
    </row>
    <row r="191" spans="2:19" ht="15.75" thickTop="1">
      <c r="B191" s="259"/>
      <c r="C191" s="259"/>
      <c r="D191" s="256"/>
      <c r="E191" s="267"/>
      <c r="F191" s="268"/>
      <c r="G191" s="267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7"/>
      <c r="S191" s="267"/>
    </row>
    <row r="192" spans="2:19" ht="15.75" thickBot="1">
      <c r="B192" s="249"/>
      <c r="C192" s="20" t="s">
        <v>368</v>
      </c>
      <c r="D192" s="249"/>
      <c r="E192" s="290">
        <f>E48+E126+E153+E160+E167+E176+E181+E190+E144</f>
        <v>0</v>
      </c>
      <c r="F192" s="291"/>
      <c r="G192" s="290">
        <f t="shared" ref="G192:S192" si="37">G48+G126+G153+G160+G167+G176+G181+G190+G144</f>
        <v>0</v>
      </c>
      <c r="H192" s="290">
        <f t="shared" si="37"/>
        <v>0</v>
      </c>
      <c r="I192" s="290">
        <f t="shared" si="37"/>
        <v>0</v>
      </c>
      <c r="J192" s="290">
        <f t="shared" si="37"/>
        <v>0</v>
      </c>
      <c r="K192" s="290">
        <f t="shared" si="37"/>
        <v>0</v>
      </c>
      <c r="L192" s="290">
        <f t="shared" si="37"/>
        <v>0</v>
      </c>
      <c r="M192" s="290">
        <f t="shared" si="37"/>
        <v>0</v>
      </c>
      <c r="N192" s="290">
        <f t="shared" si="37"/>
        <v>0</v>
      </c>
      <c r="O192" s="290">
        <f t="shared" si="37"/>
        <v>0</v>
      </c>
      <c r="P192" s="290">
        <f t="shared" si="37"/>
        <v>0</v>
      </c>
      <c r="Q192" s="290">
        <f t="shared" si="37"/>
        <v>0</v>
      </c>
      <c r="R192" s="290">
        <f t="shared" si="37"/>
        <v>0</v>
      </c>
      <c r="S192" s="290">
        <f t="shared" si="37"/>
        <v>0</v>
      </c>
    </row>
    <row r="193" spans="2:19">
      <c r="E193" s="293"/>
      <c r="F193" s="295"/>
      <c r="G193" s="293"/>
      <c r="H193" s="293"/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  <c r="S193" s="293"/>
    </row>
    <row r="194" spans="2:19">
      <c r="B194" s="292" t="s">
        <v>385</v>
      </c>
      <c r="C194" s="249"/>
      <c r="D194" s="249"/>
      <c r="E194" s="134"/>
      <c r="F194" s="296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</row>
    <row r="195" spans="2:19">
      <c r="B195" s="245" t="s">
        <v>386</v>
      </c>
      <c r="C195" s="18" t="s">
        <v>387</v>
      </c>
      <c r="E195" s="134"/>
      <c r="F195" s="296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</row>
    <row r="196" spans="2:19">
      <c r="B196" s="280"/>
      <c r="C196" s="281"/>
      <c r="D196" s="294" t="s">
        <v>388</v>
      </c>
      <c r="E196" s="287"/>
      <c r="F196" s="288"/>
      <c r="G196" s="287"/>
      <c r="H196" s="287"/>
      <c r="I196" s="287"/>
      <c r="J196" s="287"/>
      <c r="K196" s="287"/>
      <c r="L196" s="287"/>
      <c r="M196" s="287"/>
      <c r="N196" s="287"/>
      <c r="O196" s="287"/>
      <c r="P196" s="287"/>
      <c r="Q196" s="287"/>
      <c r="R196" s="287"/>
      <c r="S196" s="151">
        <f t="shared" ref="S196" si="38">SUM(G196:R196)</f>
        <v>0</v>
      </c>
    </row>
    <row r="197" spans="2:19">
      <c r="B197" s="259"/>
      <c r="C197" s="259"/>
      <c r="D197" s="294" t="s">
        <v>389</v>
      </c>
      <c r="E197" s="287"/>
      <c r="F197" s="288"/>
      <c r="G197" s="287"/>
      <c r="H197" s="287"/>
      <c r="I197" s="287"/>
      <c r="J197" s="287"/>
      <c r="K197" s="287"/>
      <c r="L197" s="287"/>
      <c r="M197" s="287"/>
      <c r="N197" s="287"/>
      <c r="O197" s="287"/>
      <c r="P197" s="287"/>
      <c r="Q197" s="287"/>
      <c r="R197" s="287"/>
      <c r="S197" s="151">
        <f t="shared" ref="S197" si="39">SUM(G197:R197)</f>
        <v>0</v>
      </c>
    </row>
    <row r="198" spans="2:19">
      <c r="B198" s="259"/>
      <c r="C198" s="259"/>
      <c r="D198" s="294" t="s">
        <v>390</v>
      </c>
      <c r="E198" s="287"/>
      <c r="F198" s="288"/>
      <c r="G198" s="287"/>
      <c r="H198" s="287"/>
      <c r="I198" s="287"/>
      <c r="J198" s="287"/>
      <c r="K198" s="287"/>
      <c r="L198" s="287"/>
      <c r="M198" s="287"/>
      <c r="N198" s="287"/>
      <c r="O198" s="287"/>
      <c r="P198" s="287"/>
      <c r="Q198" s="287"/>
      <c r="R198" s="287"/>
      <c r="S198" s="151">
        <f t="shared" ref="S198:S203" si="40">SUM(G198:R198)</f>
        <v>0</v>
      </c>
    </row>
    <row r="199" spans="2:19">
      <c r="B199" s="259"/>
      <c r="C199" s="259"/>
      <c r="D199" s="279" t="s">
        <v>391</v>
      </c>
      <c r="E199" s="287"/>
      <c r="F199" s="288"/>
      <c r="G199" s="287"/>
      <c r="H199" s="287"/>
      <c r="I199" s="287"/>
      <c r="J199" s="287"/>
      <c r="K199" s="287"/>
      <c r="L199" s="287"/>
      <c r="M199" s="287"/>
      <c r="N199" s="287"/>
      <c r="O199" s="287"/>
      <c r="P199" s="287"/>
      <c r="Q199" s="287"/>
      <c r="R199" s="287"/>
      <c r="S199" s="151">
        <f t="shared" si="40"/>
        <v>0</v>
      </c>
    </row>
    <row r="200" spans="2:19">
      <c r="B200" s="259"/>
      <c r="C200" s="259"/>
      <c r="D200" s="294" t="s">
        <v>392</v>
      </c>
      <c r="E200" s="287"/>
      <c r="F200" s="288"/>
      <c r="G200" s="287"/>
      <c r="H200" s="287"/>
      <c r="I200" s="287"/>
      <c r="J200" s="287"/>
      <c r="K200" s="287"/>
      <c r="L200" s="287"/>
      <c r="M200" s="287"/>
      <c r="N200" s="287"/>
      <c r="O200" s="287"/>
      <c r="P200" s="287"/>
      <c r="Q200" s="287"/>
      <c r="R200" s="287"/>
      <c r="S200" s="151">
        <f t="shared" si="40"/>
        <v>0</v>
      </c>
    </row>
    <row r="201" spans="2:19">
      <c r="B201" s="259"/>
      <c r="C201" s="259"/>
      <c r="D201" s="294" t="s">
        <v>393</v>
      </c>
      <c r="E201" s="151"/>
      <c r="F201" s="152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>
        <f t="shared" si="40"/>
        <v>0</v>
      </c>
    </row>
    <row r="202" spans="2:19" ht="30">
      <c r="B202" s="259"/>
      <c r="C202" s="259"/>
      <c r="D202" s="270" t="s">
        <v>394</v>
      </c>
      <c r="E202" s="151"/>
      <c r="F202" s="152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>
        <f t="shared" si="40"/>
        <v>0</v>
      </c>
    </row>
    <row r="203" spans="2:19">
      <c r="B203" s="259"/>
      <c r="C203" s="259"/>
      <c r="D203" s="294" t="s">
        <v>395</v>
      </c>
      <c r="E203" s="153"/>
      <c r="F203" s="154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1">
        <f t="shared" si="40"/>
        <v>0</v>
      </c>
    </row>
    <row r="204" spans="2:19" ht="15.75" thickBot="1">
      <c r="B204" s="259"/>
      <c r="C204" s="259"/>
      <c r="D204" s="256"/>
      <c r="E204" s="272">
        <f>SUM(E196:E203)</f>
        <v>0</v>
      </c>
      <c r="F204" s="273"/>
      <c r="G204" s="272">
        <f t="shared" ref="G204:S204" si="41">SUM(G196:G203)</f>
        <v>0</v>
      </c>
      <c r="H204" s="272">
        <f t="shared" si="41"/>
        <v>0</v>
      </c>
      <c r="I204" s="272">
        <f t="shared" si="41"/>
        <v>0</v>
      </c>
      <c r="J204" s="272">
        <f t="shared" si="41"/>
        <v>0</v>
      </c>
      <c r="K204" s="272">
        <f t="shared" si="41"/>
        <v>0</v>
      </c>
      <c r="L204" s="272">
        <f t="shared" si="41"/>
        <v>0</v>
      </c>
      <c r="M204" s="272">
        <f t="shared" si="41"/>
        <v>0</v>
      </c>
      <c r="N204" s="272">
        <f t="shared" si="41"/>
        <v>0</v>
      </c>
      <c r="O204" s="272">
        <f t="shared" si="41"/>
        <v>0</v>
      </c>
      <c r="P204" s="272">
        <f t="shared" si="41"/>
        <v>0</v>
      </c>
      <c r="Q204" s="272">
        <f t="shared" si="41"/>
        <v>0</v>
      </c>
      <c r="R204" s="272">
        <f t="shared" si="41"/>
        <v>0</v>
      </c>
      <c r="S204" s="272">
        <f t="shared" si="41"/>
        <v>0</v>
      </c>
    </row>
    <row r="205" spans="2:19" ht="15.75" thickTop="1">
      <c r="B205" s="249"/>
      <c r="C205" s="249"/>
      <c r="D205" s="249"/>
      <c r="E205" s="134"/>
      <c r="F205" s="296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</row>
    <row r="206" spans="2:19">
      <c r="B206" s="245" t="s">
        <v>396</v>
      </c>
      <c r="C206" s="18" t="s">
        <v>397</v>
      </c>
      <c r="D206" s="256"/>
      <c r="E206" s="134"/>
      <c r="F206" s="296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</row>
    <row r="207" spans="2:19" ht="30">
      <c r="B207" s="245"/>
      <c r="C207" s="18"/>
      <c r="D207" s="246" t="s">
        <v>398</v>
      </c>
      <c r="E207" s="162"/>
      <c r="F207" s="297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51">
        <f t="shared" ref="S207:S208" si="42">SUM(G207:R207)</f>
        <v>0</v>
      </c>
    </row>
    <row r="208" spans="2:19" ht="30">
      <c r="B208" s="259"/>
      <c r="C208" s="259"/>
      <c r="D208" s="300" t="s">
        <v>399</v>
      </c>
      <c r="E208" s="298"/>
      <c r="F208" s="299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151">
        <f t="shared" si="42"/>
        <v>0</v>
      </c>
    </row>
    <row r="209" spans="2:19" ht="15.75" thickBot="1">
      <c r="B209" s="259"/>
      <c r="C209" s="259"/>
      <c r="D209" s="260"/>
      <c r="E209" s="272">
        <f>SUM(E207:E208)</f>
        <v>0</v>
      </c>
      <c r="F209" s="296"/>
      <c r="G209" s="272">
        <f t="shared" ref="G209:S209" si="43">SUM(G207:G208)</f>
        <v>0</v>
      </c>
      <c r="H209" s="272">
        <f t="shared" si="43"/>
        <v>0</v>
      </c>
      <c r="I209" s="272">
        <f t="shared" si="43"/>
        <v>0</v>
      </c>
      <c r="J209" s="272">
        <f t="shared" si="43"/>
        <v>0</v>
      </c>
      <c r="K209" s="272">
        <f t="shared" si="43"/>
        <v>0</v>
      </c>
      <c r="L209" s="272">
        <f t="shared" si="43"/>
        <v>0</v>
      </c>
      <c r="M209" s="272">
        <f t="shared" si="43"/>
        <v>0</v>
      </c>
      <c r="N209" s="272">
        <f t="shared" si="43"/>
        <v>0</v>
      </c>
      <c r="O209" s="272">
        <f t="shared" si="43"/>
        <v>0</v>
      </c>
      <c r="P209" s="272">
        <f t="shared" si="43"/>
        <v>0</v>
      </c>
      <c r="Q209" s="272">
        <f t="shared" si="43"/>
        <v>0</v>
      </c>
      <c r="R209" s="272">
        <f t="shared" si="43"/>
        <v>0</v>
      </c>
      <c r="S209" s="272">
        <f t="shared" si="43"/>
        <v>0</v>
      </c>
    </row>
    <row r="210" spans="2:19" ht="15.75" thickTop="1">
      <c r="B210" s="259"/>
      <c r="C210" s="259"/>
      <c r="D210" s="260"/>
      <c r="E210" s="134"/>
      <c r="F210" s="296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</row>
    <row r="211" spans="2:19">
      <c r="B211" s="245" t="s">
        <v>400</v>
      </c>
      <c r="C211" s="16" t="s">
        <v>33</v>
      </c>
      <c r="D211" s="256"/>
      <c r="E211" s="134"/>
      <c r="F211" s="296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</row>
    <row r="212" spans="2:19">
      <c r="B212" s="245"/>
      <c r="C212" s="16"/>
      <c r="D212" s="261" t="s">
        <v>401</v>
      </c>
      <c r="E212" s="162"/>
      <c r="F212" s="297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51">
        <f t="shared" ref="S212:S213" si="44">SUM(G212:R212)</f>
        <v>0</v>
      </c>
    </row>
    <row r="213" spans="2:19">
      <c r="B213" s="245"/>
      <c r="C213" s="16"/>
      <c r="D213" s="294" t="s">
        <v>402</v>
      </c>
      <c r="E213" s="298"/>
      <c r="F213" s="299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151">
        <f t="shared" si="44"/>
        <v>0</v>
      </c>
    </row>
    <row r="214" spans="2:19" ht="15.75" thickBot="1">
      <c r="E214" s="272">
        <f>SUM(E212:E213)</f>
        <v>0</v>
      </c>
      <c r="F214" s="296"/>
      <c r="G214" s="272">
        <f t="shared" ref="G214:S214" si="45">SUM(G212:G213)</f>
        <v>0</v>
      </c>
      <c r="H214" s="272">
        <f t="shared" si="45"/>
        <v>0</v>
      </c>
      <c r="I214" s="272">
        <f t="shared" si="45"/>
        <v>0</v>
      </c>
      <c r="J214" s="272">
        <f t="shared" si="45"/>
        <v>0</v>
      </c>
      <c r="K214" s="272">
        <f t="shared" si="45"/>
        <v>0</v>
      </c>
      <c r="L214" s="272">
        <f t="shared" si="45"/>
        <v>0</v>
      </c>
      <c r="M214" s="272">
        <f t="shared" si="45"/>
        <v>0</v>
      </c>
      <c r="N214" s="272">
        <f t="shared" si="45"/>
        <v>0</v>
      </c>
      <c r="O214" s="272">
        <f t="shared" si="45"/>
        <v>0</v>
      </c>
      <c r="P214" s="272">
        <f t="shared" si="45"/>
        <v>0</v>
      </c>
      <c r="Q214" s="272">
        <f t="shared" si="45"/>
        <v>0</v>
      </c>
      <c r="R214" s="272">
        <f t="shared" si="45"/>
        <v>0</v>
      </c>
      <c r="S214" s="272">
        <f t="shared" si="45"/>
        <v>0</v>
      </c>
    </row>
    <row r="215" spans="2:19" ht="15.75" thickTop="1"/>
  </sheetData>
  <pageMargins left="0.27559055118110237" right="0.27559055118110237" top="0.34" bottom="0.55118110236220474" header="0.31496062992125984" footer="0.31496062992125984"/>
  <pageSetup paperSize="9" scale="61" fitToHeight="5" orientation="landscape" horizontalDpi="4294967293" r:id="rId1"/>
  <headerFooter>
    <oddFooter>&amp;L&amp;A&amp;R&amp;P/&amp;N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19" sqref="A19:A20"/>
    </sheetView>
  </sheetViews>
  <sheetFormatPr defaultRowHeight="15"/>
  <sheetData>
    <row r="1" spans="1:1">
      <c r="A1" s="3" t="s">
        <v>69</v>
      </c>
    </row>
    <row r="3" spans="1:1">
      <c r="A3" t="s">
        <v>68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7" spans="1:1">
      <c r="A17" s="3" t="s">
        <v>42</v>
      </c>
    </row>
    <row r="19" spans="1:1">
      <c r="A19" t="s">
        <v>379</v>
      </c>
    </row>
    <row r="20" spans="1:1">
      <c r="A20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Περιεχομενα</vt:lpstr>
      <vt:lpstr>B1 Προβλέψεις</vt:lpstr>
      <vt:lpstr>Β2 Υλοποίηση ΠΥ</vt:lpstr>
      <vt:lpstr>Β3 Δάνεια</vt:lpstr>
      <vt:lpstr>Β4 Καθυστ Οφειλές</vt:lpstr>
      <vt:lpstr>Β5 Δεσμεύσεις</vt:lpstr>
      <vt:lpstr>ΒΠ-Έσοδα</vt:lpstr>
      <vt:lpstr>ΒΠ-Δαπάνες</vt:lpstr>
      <vt:lpstr>Lists</vt:lpstr>
      <vt:lpstr>Lists!budget</vt:lpstr>
      <vt:lpstr>Budget</vt:lpstr>
      <vt:lpstr>Months</vt:lpstr>
      <vt:lpstr>'B1 Προβλέψεις'!Print_Titles</vt:lpstr>
      <vt:lpstr>'Β2 Υλοποίηση ΠΥ'!Print_Titles</vt:lpstr>
      <vt:lpstr>'ΒΠ-Δαπάνες'!Print_Titles</vt:lpstr>
      <vt:lpstr>'ΒΠ-Έσοδα'!Print_Titles</vt:lpstr>
      <vt:lpstr>Προϋπολογισμός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try190210505</cp:lastModifiedBy>
  <cp:lastPrinted>2015-01-29T15:28:56Z</cp:lastPrinted>
  <dcterms:created xsi:type="dcterms:W3CDTF">2014-08-18T06:52:52Z</dcterms:created>
  <dcterms:modified xsi:type="dcterms:W3CDTF">2016-01-05T13:28:02Z</dcterms:modified>
</cp:coreProperties>
</file>